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Newsletter - formularze\"/>
    </mc:Choice>
  </mc:AlternateContent>
  <bookViews>
    <workbookView xWindow="480" yWindow="90" windowWidth="27960" windowHeight="12600"/>
  </bookViews>
  <sheets>
    <sheet name="Newsletter 27.11-06.12.2019" sheetId="1" r:id="rId1"/>
  </sheets>
  <calcPr calcId="152511"/>
</workbook>
</file>

<file path=xl/calcChain.xml><?xml version="1.0" encoding="utf-8"?>
<calcChain xmlns="http://schemas.openxmlformats.org/spreadsheetml/2006/main">
  <c r="J56" i="1" l="1"/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 l="1"/>
  <c r="L32" i="1" l="1"/>
  <c r="M32" i="1" s="1"/>
  <c r="L30" i="1"/>
  <c r="M30" i="1" s="1"/>
  <c r="L28" i="1"/>
  <c r="M28" i="1" s="1"/>
  <c r="L26" i="1"/>
  <c r="M26" i="1" s="1"/>
  <c r="L24" i="1"/>
  <c r="M24" i="1" s="1"/>
  <c r="L22" i="1"/>
  <c r="M22" i="1" s="1"/>
  <c r="L20" i="1"/>
  <c r="M20" i="1" s="1"/>
  <c r="L18" i="1"/>
  <c r="M18" i="1" s="1"/>
  <c r="L16" i="1"/>
  <c r="M16" i="1" s="1"/>
  <c r="L14" i="1"/>
  <c r="M14" i="1" s="1"/>
  <c r="L12" i="1"/>
  <c r="M12" i="1" s="1"/>
  <c r="L10" i="1"/>
  <c r="M10" i="1" s="1"/>
  <c r="L8" i="1"/>
  <c r="M8" i="1" s="1"/>
  <c r="L6" i="1"/>
  <c r="M6" i="1" s="1"/>
  <c r="L4" i="1"/>
  <c r="M4" i="1" s="1"/>
  <c r="L2" i="1"/>
  <c r="H3" i="1" s="1"/>
  <c r="J30" i="1"/>
  <c r="J28" i="1"/>
  <c r="J26" i="1"/>
  <c r="J24" i="1"/>
  <c r="J22" i="1"/>
  <c r="J20" i="1"/>
  <c r="J18" i="1"/>
  <c r="J16" i="1"/>
  <c r="J14" i="1"/>
  <c r="J12" i="1"/>
  <c r="J10" i="1"/>
  <c r="J8" i="1"/>
  <c r="J6" i="1"/>
  <c r="J4" i="1"/>
  <c r="J2" i="1"/>
  <c r="H25" i="1" l="1"/>
  <c r="J25" i="1" s="1"/>
  <c r="H17" i="1"/>
  <c r="L17" i="1" s="1"/>
  <c r="M17" i="1" s="1"/>
  <c r="H9" i="1"/>
  <c r="L9" i="1" s="1"/>
  <c r="M9" i="1" s="1"/>
  <c r="H11" i="1"/>
  <c r="L11" i="1" s="1"/>
  <c r="M11" i="1" s="1"/>
  <c r="H27" i="1"/>
  <c r="H5" i="1"/>
  <c r="L5" i="1" s="1"/>
  <c r="M5" i="1" s="1"/>
  <c r="H13" i="1"/>
  <c r="L13" i="1" s="1"/>
  <c r="H21" i="1"/>
  <c r="L21" i="1" s="1"/>
  <c r="M21" i="1" s="1"/>
  <c r="H29" i="1"/>
  <c r="H19" i="1"/>
  <c r="L19" i="1" s="1"/>
  <c r="M19" i="1" s="1"/>
  <c r="H7" i="1"/>
  <c r="L7" i="1" s="1"/>
  <c r="M7" i="1" s="1"/>
  <c r="H15" i="1"/>
  <c r="L15" i="1" s="1"/>
  <c r="M15" i="1" s="1"/>
  <c r="H23" i="1"/>
  <c r="L23" i="1" s="1"/>
  <c r="M23" i="1" s="1"/>
  <c r="H31" i="1"/>
  <c r="L31" i="1" s="1"/>
  <c r="M31" i="1" s="1"/>
  <c r="H33" i="1"/>
  <c r="J3" i="1"/>
  <c r="M2" i="1"/>
  <c r="J17" i="1" l="1"/>
  <c r="L25" i="1"/>
  <c r="M25" i="1" s="1"/>
  <c r="M13" i="1"/>
  <c r="J33" i="1"/>
  <c r="L33" i="1"/>
  <c r="M33" i="1" s="1"/>
  <c r="J19" i="1"/>
  <c r="J13" i="1"/>
  <c r="J11" i="1"/>
  <c r="J9" i="1"/>
  <c r="J7" i="1"/>
  <c r="J5" i="1"/>
  <c r="J21" i="1"/>
  <c r="J29" i="1"/>
  <c r="L29" i="1"/>
  <c r="M29" i="1" s="1"/>
  <c r="L27" i="1"/>
  <c r="M27" i="1" s="1"/>
  <c r="J27" i="1"/>
  <c r="J23" i="1"/>
  <c r="J15" i="1"/>
  <c r="J31" i="1"/>
  <c r="L3" i="1"/>
  <c r="M3" i="1" s="1"/>
  <c r="J57" i="1" l="1"/>
  <c r="J58" i="1" s="1"/>
  <c r="P5" i="1" l="1"/>
</calcChain>
</file>

<file path=xl/sharedStrings.xml><?xml version="1.0" encoding="utf-8"?>
<sst xmlns="http://schemas.openxmlformats.org/spreadsheetml/2006/main" count="346" uniqueCount="190">
  <si>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</si>
  <si>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</si>
  <si>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</si>
  <si>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</si>
  <si>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</si>
  <si>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</si>
  <si>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</si>
  <si>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</si>
  <si>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Płeć</t>
  </si>
  <si>
    <t>Dostępność</t>
  </si>
  <si>
    <t>000191  AN01</t>
  </si>
  <si>
    <t>1/6</t>
  </si>
  <si>
    <t>4ITFANS*ffbjif+</t>
  </si>
  <si>
    <t>PRZYTULANKI MAMA I JA 1/6</t>
  </si>
  <si>
    <t>6m+</t>
  </si>
  <si>
    <t>4895038551985</t>
  </si>
  <si>
    <t>000199  AN01</t>
  </si>
  <si>
    <t>4ITFANS*ffcadg+</t>
  </si>
  <si>
    <t>INTERAKTYWNA OŚMIORNICA MÓWIĄCA 1/6</t>
  </si>
  <si>
    <t>3m+</t>
  </si>
  <si>
    <t>4895038552036</t>
  </si>
  <si>
    <t>000674  AN01</t>
  </si>
  <si>
    <t>4ITFANS*faghej+</t>
  </si>
  <si>
    <t>ŚLIMAK BĄCZEK DO CIĄGNIĘCIA 1/6</t>
  </si>
  <si>
    <t>12m+</t>
  </si>
  <si>
    <t>4895038506749</t>
  </si>
  <si>
    <t>000684  AN01</t>
  </si>
  <si>
    <t>4ITFANS*fagiei+</t>
  </si>
  <si>
    <t>PIERWSZA KIEROWNICA DLA MALUCHA 1/6</t>
  </si>
  <si>
    <t>4895038506848</t>
  </si>
  <si>
    <t>000736  AN01</t>
  </si>
  <si>
    <t>4ITFANS*fahdge+</t>
  </si>
  <si>
    <t xml:space="preserve"> BĄCZEK PRZYJACIELE Z FARMY 1/6</t>
  </si>
  <si>
    <t>4895038507364</t>
  </si>
  <si>
    <t>000747  AN01</t>
  </si>
  <si>
    <t>4ITFANS*faheha+</t>
  </si>
  <si>
    <t>KRAB PIRAMIDKA DO CIĄGNIĘCIA 1/6</t>
  </si>
  <si>
    <t>4895038507470</t>
  </si>
  <si>
    <t>000785  AN01</t>
  </si>
  <si>
    <t>4ITFANS*fahifc+</t>
  </si>
  <si>
    <t>KULA SORTER 1/6</t>
  </si>
  <si>
    <t>4895038507852</t>
  </si>
  <si>
    <t>000786  AN01</t>
  </si>
  <si>
    <t>4ITFANS*fahigj+</t>
  </si>
  <si>
    <t>MÓWIĄCY DOMEK SORTER 1/6</t>
  </si>
  <si>
    <t>4895038507869</t>
  </si>
  <si>
    <t>001150  AN01</t>
  </si>
  <si>
    <t>4ITFANS*fbbfah+</t>
  </si>
  <si>
    <t>STEROWANE AUTO PIESEK 1/6</t>
  </si>
  <si>
    <t>18m+</t>
  </si>
  <si>
    <t>4895038511507</t>
  </si>
  <si>
    <t>002000  AN01</t>
  </si>
  <si>
    <t>1/12</t>
  </si>
  <si>
    <t>4ITFANS*feeagc+</t>
  </si>
  <si>
    <t>MAŁY GITARZYSTA 1/12</t>
  </si>
  <si>
    <t>4895038544062</t>
  </si>
  <si>
    <t>0160G  AN01</t>
  </si>
  <si>
    <t>5JKPDHP*ibjgag+</t>
  </si>
  <si>
    <t>ŚPIOSZEK PINGWIN SMILY PLAY 1/6</t>
  </si>
  <si>
    <t>0m+</t>
  </si>
  <si>
    <t>5905375819606</t>
  </si>
  <si>
    <t>0706  AN01</t>
  </si>
  <si>
    <t>12/24</t>
  </si>
  <si>
    <t>5JKPDHP*iaddhh+</t>
  </si>
  <si>
    <t>MOJA PIERWSZA KIEROWNICA SMILY PLAY  12/24</t>
  </si>
  <si>
    <t>5905375803377</t>
  </si>
  <si>
    <t>0780  AN01</t>
  </si>
  <si>
    <t>5JKPDHP*icdbbf+</t>
  </si>
  <si>
    <t>POCIĄG STUKU PUKU SMILY PLAY 1/6</t>
  </si>
  <si>
    <t>5905375823115</t>
  </si>
  <si>
    <t>9019  AN01</t>
  </si>
  <si>
    <t>5JKPDHP*iafefg+</t>
  </si>
  <si>
    <t>MÓWIĄCA KSIĄŻECZKA EDUKACYJNA  SMILY PLAY 1/12</t>
  </si>
  <si>
    <t>2+</t>
  </si>
  <si>
    <t>5905375805456</t>
  </si>
  <si>
    <t>DT5007  AN01</t>
  </si>
  <si>
    <t>5JKPDHP*ibibae+</t>
  </si>
  <si>
    <t>ZAPLĄTANA ZAGRODA SMILY PLAY 1/6</t>
  </si>
  <si>
    <t>5905375818104</t>
  </si>
  <si>
    <t>DT5017B  AN01</t>
  </si>
  <si>
    <t>5JKPDHP*ibibhd+</t>
  </si>
  <si>
    <t>ZACZAROWANE PUDEŁKO SMILY PLAY 1/6</t>
  </si>
  <si>
    <t>5905375818173</t>
  </si>
  <si>
    <t>Wartość netto</t>
  </si>
  <si>
    <t xml:space="preserve">
</t>
  </si>
  <si>
    <t>Suma</t>
  </si>
  <si>
    <t>0130  AN01</t>
  </si>
  <si>
    <t>5JKPDHP*ibjhgh+</t>
  </si>
  <si>
    <t>ZESTAW NA RĄCZKI I NÓŻKI SMILY PLAY 1/12</t>
  </si>
  <si>
    <t>5905375819767</t>
  </si>
  <si>
    <t>0224  AN01</t>
  </si>
  <si>
    <t>1/24</t>
  </si>
  <si>
    <t>5JKPDHP*ibbafb+</t>
  </si>
  <si>
    <t>ZWIERZACZKI GRZECZNIACZKI MOTYLEK SMILY PLAY 1/24</t>
  </si>
  <si>
    <t>5905375811051</t>
  </si>
  <si>
    <t>0692  AN01</t>
  </si>
  <si>
    <t>5JKPDHP*ibhjda+</t>
  </si>
  <si>
    <t>BIEGUŚ DINO SMILY PLAY 1/6</t>
  </si>
  <si>
    <t>5905375817930</t>
  </si>
  <si>
    <t>0698  AN01</t>
  </si>
  <si>
    <t>5JKPDHP*icdajc+</t>
  </si>
  <si>
    <t>AKTYWNY ROBOCIK SMILY PLAY 1/12</t>
  </si>
  <si>
    <t>9m+</t>
  </si>
  <si>
    <t>5905375823092</t>
  </si>
  <si>
    <t>0722  AN01</t>
  </si>
  <si>
    <t>5JKPDHP*iaghhe+</t>
  </si>
  <si>
    <t>MIKROFON-GRZECHOTKA SMILY PLAY 1/24</t>
  </si>
  <si>
    <t>5905375806774</t>
  </si>
  <si>
    <t>0806  AN01</t>
  </si>
  <si>
    <t>5JKPDHP*iaiecg+</t>
  </si>
  <si>
    <t>DZIECIĘCE SNY SMILY PLAY  1/12</t>
  </si>
  <si>
    <t>5905375808426</t>
  </si>
  <si>
    <t>0856  AN01</t>
  </si>
  <si>
    <t>5JKPDHP*ibecib+</t>
  </si>
  <si>
    <t>PRACOWITA PSZCZÓŁKA KARUZELKA SMILY PLAY 1/6</t>
  </si>
  <si>
    <t>5905375814281</t>
  </si>
  <si>
    <t>1250  AN01</t>
  </si>
  <si>
    <t>4ITFANS*fbcfae+</t>
  </si>
  <si>
    <t>TOR gogo ÓSEMKA Z MOSTEM SMILY PLAY 1/6</t>
  </si>
  <si>
    <t>4895038512504</t>
  </si>
  <si>
    <t>1627  AN01</t>
  </si>
  <si>
    <t>5JKPDHP*ibeefi+</t>
  </si>
  <si>
    <t>KLOCKI WYŚCIGI SMILY PLAY 1/24</t>
  </si>
  <si>
    <t>5905375814458</t>
  </si>
  <si>
    <t>2088  AN01</t>
  </si>
  <si>
    <t>5JKPDHP*icdacd+</t>
  </si>
  <si>
    <t>2w1 GITARA ŻYRAFA SMILY PLAY  1/12</t>
  </si>
  <si>
    <t>5905375823023</t>
  </si>
  <si>
    <t>BD1803  AN01</t>
  </si>
  <si>
    <t>4ITFBQR*jiegjc+</t>
  </si>
  <si>
    <t>LALKA BAMBOLINA AMORE 1/12</t>
  </si>
  <si>
    <t>4895167984692</t>
  </si>
  <si>
    <t>BD343  AN01</t>
  </si>
  <si>
    <t>1/4</t>
  </si>
  <si>
    <t>4ITFBQR*jadedd+</t>
  </si>
  <si>
    <t>LALKA NENA KSIĘŻNICZKA 1/4</t>
  </si>
  <si>
    <t>3+</t>
  </si>
  <si>
    <t>4895167903433</t>
  </si>
  <si>
    <t>OE4000  AN01</t>
  </si>
  <si>
    <t>5JKPDHP*ibecdg+</t>
  </si>
  <si>
    <t>ŚPIOSZEK SMILUŚ SMILY PLAY 1/6</t>
  </si>
  <si>
    <t>5905375814236</t>
  </si>
  <si>
    <t>QT30055  AN01</t>
  </si>
  <si>
    <t>5JKPDHP*ibcgdi+</t>
  </si>
  <si>
    <t>PLUSZ MALUCHA - KRÓWKA SMILY PLAY 1/12</t>
  </si>
  <si>
    <t>5905375812638</t>
  </si>
  <si>
    <t>QT50029  AN01</t>
  </si>
  <si>
    <t>5JKPDHP*ibcgfc+</t>
  </si>
  <si>
    <t>5905375812652</t>
  </si>
  <si>
    <t>QT60067  AN01</t>
  </si>
  <si>
    <t>5JKPDHP*ibchag+</t>
  </si>
  <si>
    <t>PLUSZ MALUCHA - GRZECHOTKA KRÓWKA SMILY PLAY 1/12</t>
  </si>
  <si>
    <t>5905375812706</t>
  </si>
  <si>
    <t>QT70031  AN01</t>
  </si>
  <si>
    <t>5JKPDHP*ibcgid+</t>
  </si>
  <si>
    <t>5905375812683</t>
  </si>
  <si>
    <t>QT70037  AN01</t>
  </si>
  <si>
    <t>5JKPDHP*ibchbd+</t>
  </si>
  <si>
    <t>5905375812713</t>
  </si>
  <si>
    <t>QT70041  AN01</t>
  </si>
  <si>
    <t>5JKPDHP*ibceaj+</t>
  </si>
  <si>
    <t>5905375812409</t>
  </si>
  <si>
    <t>S16515  AN01</t>
  </si>
  <si>
    <t>5JKPDHP*icaabf+</t>
  </si>
  <si>
    <t>PIRAMIDKA WIATRAK SMILY PLAY 1/6</t>
  </si>
  <si>
    <t>5905375820015</t>
  </si>
  <si>
    <t>S17510  AN01</t>
  </si>
  <si>
    <t>5JKPDHP*ibjifj+</t>
  </si>
  <si>
    <t>KAMELEON LEON SMILY PLAY1/6</t>
  </si>
  <si>
    <t>5905375819859</t>
  </si>
  <si>
    <t>S17575  AN01</t>
  </si>
  <si>
    <t>5JKPDHP*ibjihd+</t>
  </si>
  <si>
    <t>BIEDRONKOWA RODZINKA SMILY PLAY 1/6</t>
  </si>
  <si>
    <t>5905375819873</t>
  </si>
  <si>
    <t>Podaj dane firmy:
NIP:</t>
  </si>
  <si>
    <t>Podaj adres dostawy:</t>
  </si>
  <si>
    <t>Spełniasz minimum 600 zł. netto</t>
  </si>
  <si>
    <t>EP03198  S82</t>
  </si>
  <si>
    <t>1/2</t>
  </si>
  <si>
    <t>8FTFPSC*cdbjih+</t>
  </si>
  <si>
    <t>EMMA MÓWIĄCA LALKA 38 CM</t>
  </si>
  <si>
    <t>8595582231987</t>
  </si>
  <si>
    <t>Top Oferta</t>
  </si>
  <si>
    <t>Spełniasz minimum</t>
  </si>
  <si>
    <t>Oferta ważna 27.11-06.12.2019 lub do wyczerpania zapasów</t>
  </si>
  <si>
    <t>Legenda</t>
  </si>
  <si>
    <t>Black Week net/net</t>
  </si>
  <si>
    <t xml:space="preserve">Warunkiem uczestnictwa jest wybranie 3 pozycji z listy 17 pozycji!!!
Schemat akcji - zamów 3 szt. wybranego produktu z listy a otrzymasz 1 szt. za 0,01zł. </t>
  </si>
  <si>
    <t>Opis Promocji</t>
  </si>
  <si>
    <t>Warunkiem uczestnictwa jest wybranie 3 pozycji z listy 17 pozycji!!!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</si>
</sst>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6"/>
      <color theme="0"/>
      <name val="Century Gothic"/>
      <family val="2"/>
      <charset val="238"/>
    </font>
    <font>
      <sz val="48"/>
      <color theme="0"/>
      <name val="Code EAN13"/>
      <charset val="2"/>
    </font>
    <font>
      <sz val="11"/>
      <color theme="1"/>
      <name val="Century Gothic"/>
      <family val="2"/>
      <charset val="238"/>
    </font>
    <font>
      <b/>
      <sz val="14"/>
      <color rgb="FFFF0000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6"/>
      <color theme="3" tint="0.39997558519241921"/>
      <name val="Century Gothic"/>
      <family val="2"/>
      <charset val="238"/>
    </font>
    <font>
      <b/>
      <sz val="18"/>
      <color rgb="FFFF0000"/>
      <name val="Century Gothic"/>
      <family val="2"/>
      <charset val="238"/>
    </font>
    <font>
      <b/>
      <sz val="18"/>
      <color theme="3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sz val="16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FF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/>
    <xf numFmtId="164" fontId="14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" fontId="7" fillId="3" borderId="3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17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64" fontId="18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 applyProtection="1">
      <alignment horizontal="center" vertical="center"/>
      <protection locked="0"/>
    </xf>
    <xf numFmtId="164" fontId="9" fillId="5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/>
      <protection locked="0"/>
    </xf>
    <xf numFmtId="1" fontId="13" fillId="0" borderId="7" xfId="0" applyNumberFormat="1" applyFont="1" applyBorder="1" applyAlignment="1" applyProtection="1">
      <alignment horizontal="righ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0" fontId="21" fillId="4" borderId="2" xfId="1" applyFont="1" applyFill="1" applyBorder="1" applyAlignment="1" applyProtection="1">
      <alignment horizontal="center" vertical="center" wrapText="1"/>
    </xf>
    <xf numFmtId="0" fontId="21" fillId="5" borderId="2" xfId="1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66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000191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3" name="Obraz 2" descr="000199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4" name="Obraz 3" descr="000674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5" name="Obraz 4" descr="000684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6" name="Obraz 5" descr="000736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7" name="Obraz 6" descr="000747_1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8" name="Obraz 7" descr="000785_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9" name="Obraz 8" descr="000786_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0" name="Obraz 9" descr="001150_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11" name="Obraz 10" descr="200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12" name="Obraz 11" descr="0160G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13" name="Obraz 12" descr="0706-2016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14" name="Obraz 13" descr="0706-2016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15" name="Obraz 14" descr="0780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16" name="Obraz 15" descr="9019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17" name="Obraz 16" descr="DT5007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18" name="Obraz 17" descr="DT5017B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oneCellAnchor>
    <xdr:from>
      <xdr:col>5</xdr:col>
      <xdr:colOff>25400</xdr:colOff>
      <xdr:row>31</xdr:row>
      <xdr:rowOff>25400</xdr:rowOff>
    </xdr:from>
    <xdr:ext cx="1270000" cy="1270000"/>
    <xdr:pic>
      <xdr:nvPicPr>
        <xdr:cNvPr id="19" name="Obraz 18" descr="DT5017B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407525" y="446500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30</xdr:row>
      <xdr:rowOff>25400</xdr:rowOff>
    </xdr:from>
    <xdr:ext cx="1270000" cy="1270000"/>
    <xdr:pic>
      <xdr:nvPicPr>
        <xdr:cNvPr id="20" name="Obraz 19" descr="DT5007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407525" y="40649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28</xdr:row>
      <xdr:rowOff>25400</xdr:rowOff>
    </xdr:from>
    <xdr:ext cx="1270000" cy="1270000"/>
    <xdr:pic>
      <xdr:nvPicPr>
        <xdr:cNvPr id="21" name="Obraz 20" descr="9019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407525" y="37982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26</xdr:row>
      <xdr:rowOff>25400</xdr:rowOff>
    </xdr:from>
    <xdr:ext cx="1270000" cy="1270000"/>
    <xdr:pic>
      <xdr:nvPicPr>
        <xdr:cNvPr id="22" name="Obraz 21" descr="0780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407525" y="35315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22</xdr:row>
      <xdr:rowOff>25400</xdr:rowOff>
    </xdr:from>
    <xdr:ext cx="1270000" cy="1270000"/>
    <xdr:pic>
      <xdr:nvPicPr>
        <xdr:cNvPr id="25" name="Obraz 24" descr="0160G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407525" y="27314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20</xdr:row>
      <xdr:rowOff>25400</xdr:rowOff>
    </xdr:from>
    <xdr:ext cx="1270000" cy="1270000"/>
    <xdr:pic>
      <xdr:nvPicPr>
        <xdr:cNvPr id="26" name="Obraz 25" descr="200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407525" y="24647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18</xdr:row>
      <xdr:rowOff>25400</xdr:rowOff>
    </xdr:from>
    <xdr:ext cx="1270000" cy="1270000"/>
    <xdr:pic>
      <xdr:nvPicPr>
        <xdr:cNvPr id="27" name="Obraz 26" descr="001150_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407525" y="21980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16</xdr:row>
      <xdr:rowOff>25400</xdr:rowOff>
    </xdr:from>
    <xdr:ext cx="1270000" cy="1270000"/>
    <xdr:pic>
      <xdr:nvPicPr>
        <xdr:cNvPr id="28" name="Obraz 27" descr="000786_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407525" y="19313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14</xdr:row>
      <xdr:rowOff>25400</xdr:rowOff>
    </xdr:from>
    <xdr:ext cx="1270000" cy="1270000"/>
    <xdr:pic>
      <xdr:nvPicPr>
        <xdr:cNvPr id="29" name="Obraz 28" descr="000785_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407525" y="16646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12</xdr:row>
      <xdr:rowOff>25400</xdr:rowOff>
    </xdr:from>
    <xdr:ext cx="1270000" cy="1270000"/>
    <xdr:pic>
      <xdr:nvPicPr>
        <xdr:cNvPr id="30" name="Obraz 29" descr="000747_1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407525" y="13979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10</xdr:row>
      <xdr:rowOff>25400</xdr:rowOff>
    </xdr:from>
    <xdr:ext cx="1270000" cy="1270000"/>
    <xdr:pic>
      <xdr:nvPicPr>
        <xdr:cNvPr id="31" name="Obraz 30" descr="000736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407525" y="11312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8</xdr:row>
      <xdr:rowOff>25400</xdr:rowOff>
    </xdr:from>
    <xdr:ext cx="1270000" cy="1270000"/>
    <xdr:pic>
      <xdr:nvPicPr>
        <xdr:cNvPr id="32" name="Obraz 31" descr="000684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407525" y="8645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6</xdr:row>
      <xdr:rowOff>25400</xdr:rowOff>
    </xdr:from>
    <xdr:ext cx="1270000" cy="1270000"/>
    <xdr:pic>
      <xdr:nvPicPr>
        <xdr:cNvPr id="33" name="Obraz 32" descr="000674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7218" y="7299036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4</xdr:row>
      <xdr:rowOff>25400</xdr:rowOff>
    </xdr:from>
    <xdr:ext cx="1270000" cy="1270000"/>
    <xdr:pic>
      <xdr:nvPicPr>
        <xdr:cNvPr id="34" name="Obraz 33" descr="000199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07525" y="3311525"/>
          <a:ext cx="1270000" cy="1270000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2</xdr:row>
      <xdr:rowOff>25400</xdr:rowOff>
    </xdr:from>
    <xdr:ext cx="1270000" cy="1270000"/>
    <xdr:pic>
      <xdr:nvPicPr>
        <xdr:cNvPr id="35" name="Obraz 34" descr="000191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7525" y="644525"/>
          <a:ext cx="1270000" cy="1270000"/>
        </a:xfrm>
        <a:prstGeom prst="rect">
          <a:avLst/>
        </a:prstGeom>
      </xdr:spPr>
    </xdr:pic>
    <xdr:clientData/>
  </xdr:oneCellAnchor>
  <xdr:oneCellAnchor>
    <xdr:from>
      <xdr:col>1</xdr:col>
      <xdr:colOff>819150</xdr:colOff>
      <xdr:row>2</xdr:row>
      <xdr:rowOff>152400</xdr:rowOff>
    </xdr:from>
    <xdr:ext cx="6419850" cy="1104900"/>
    <xdr:sp macro="" textlink="">
      <xdr:nvSpPr>
        <xdr:cNvPr id="38" name="pole tekstowe 37"/>
        <xdr:cNvSpPr txBox="1"/>
      </xdr:nvSpPr>
      <xdr:spPr>
        <a:xfrm>
          <a:off x="2476500" y="2057400"/>
          <a:ext cx="6419850" cy="1104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2</xdr:col>
      <xdr:colOff>938892</xdr:colOff>
      <xdr:row>2</xdr:row>
      <xdr:rowOff>68036</xdr:rowOff>
    </xdr:from>
    <xdr:to>
      <xdr:col>4</xdr:col>
      <xdr:colOff>353786</xdr:colOff>
      <xdr:row>2</xdr:row>
      <xdr:rowOff>1240459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565071" y="1973036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843640</xdr:colOff>
      <xdr:row>4</xdr:row>
      <xdr:rowOff>81642</xdr:rowOff>
    </xdr:from>
    <xdr:to>
      <xdr:col>4</xdr:col>
      <xdr:colOff>258534</xdr:colOff>
      <xdr:row>4</xdr:row>
      <xdr:rowOff>1254065</xdr:rowOff>
    </xdr:to>
    <xdr:pic>
      <xdr:nvPicPr>
        <xdr:cNvPr id="40" name="Obraz 3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69819" y="4653642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789213</xdr:colOff>
      <xdr:row>6</xdr:row>
      <xdr:rowOff>81643</xdr:rowOff>
    </xdr:from>
    <xdr:to>
      <xdr:col>4</xdr:col>
      <xdr:colOff>204107</xdr:colOff>
      <xdr:row>6</xdr:row>
      <xdr:rowOff>1254066</xdr:rowOff>
    </xdr:to>
    <xdr:pic>
      <xdr:nvPicPr>
        <xdr:cNvPr id="41" name="Obraz 4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15392" y="7320643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775606</xdr:colOff>
      <xdr:row>8</xdr:row>
      <xdr:rowOff>27214</xdr:rowOff>
    </xdr:from>
    <xdr:to>
      <xdr:col>4</xdr:col>
      <xdr:colOff>190500</xdr:colOff>
      <xdr:row>8</xdr:row>
      <xdr:rowOff>1199637</xdr:rowOff>
    </xdr:to>
    <xdr:pic>
      <xdr:nvPicPr>
        <xdr:cNvPr id="42" name="Obraz 4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1785" y="9933214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789214</xdr:colOff>
      <xdr:row>10</xdr:row>
      <xdr:rowOff>40822</xdr:rowOff>
    </xdr:from>
    <xdr:to>
      <xdr:col>4</xdr:col>
      <xdr:colOff>204108</xdr:colOff>
      <xdr:row>10</xdr:row>
      <xdr:rowOff>1213245</xdr:rowOff>
    </xdr:to>
    <xdr:pic>
      <xdr:nvPicPr>
        <xdr:cNvPr id="43" name="Obraz 4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15393" y="12613822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789214</xdr:colOff>
      <xdr:row>12</xdr:row>
      <xdr:rowOff>40821</xdr:rowOff>
    </xdr:from>
    <xdr:to>
      <xdr:col>4</xdr:col>
      <xdr:colOff>204108</xdr:colOff>
      <xdr:row>12</xdr:row>
      <xdr:rowOff>1213244</xdr:rowOff>
    </xdr:to>
    <xdr:pic>
      <xdr:nvPicPr>
        <xdr:cNvPr id="44" name="Obraz 4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15393" y="15280821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789214</xdr:colOff>
      <xdr:row>14</xdr:row>
      <xdr:rowOff>27214</xdr:rowOff>
    </xdr:from>
    <xdr:to>
      <xdr:col>4</xdr:col>
      <xdr:colOff>204108</xdr:colOff>
      <xdr:row>14</xdr:row>
      <xdr:rowOff>1199637</xdr:rowOff>
    </xdr:to>
    <xdr:pic>
      <xdr:nvPicPr>
        <xdr:cNvPr id="45" name="Obraz 4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15393" y="17934214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816428</xdr:colOff>
      <xdr:row>16</xdr:row>
      <xdr:rowOff>40821</xdr:rowOff>
    </xdr:from>
    <xdr:to>
      <xdr:col>4</xdr:col>
      <xdr:colOff>231322</xdr:colOff>
      <xdr:row>16</xdr:row>
      <xdr:rowOff>1213244</xdr:rowOff>
    </xdr:to>
    <xdr:pic>
      <xdr:nvPicPr>
        <xdr:cNvPr id="46" name="Obraz 4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42607" y="20614821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775606</xdr:colOff>
      <xdr:row>18</xdr:row>
      <xdr:rowOff>81643</xdr:rowOff>
    </xdr:from>
    <xdr:to>
      <xdr:col>4</xdr:col>
      <xdr:colOff>190500</xdr:colOff>
      <xdr:row>18</xdr:row>
      <xdr:rowOff>1254066</xdr:rowOff>
    </xdr:to>
    <xdr:pic>
      <xdr:nvPicPr>
        <xdr:cNvPr id="47" name="Obraz 4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1785" y="23322643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789214</xdr:colOff>
      <xdr:row>20</xdr:row>
      <xdr:rowOff>136072</xdr:rowOff>
    </xdr:from>
    <xdr:to>
      <xdr:col>4</xdr:col>
      <xdr:colOff>204108</xdr:colOff>
      <xdr:row>20</xdr:row>
      <xdr:rowOff>1308495</xdr:rowOff>
    </xdr:to>
    <xdr:pic>
      <xdr:nvPicPr>
        <xdr:cNvPr id="48" name="Obraz 4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15393" y="26044072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775607</xdr:colOff>
      <xdr:row>22</xdr:row>
      <xdr:rowOff>68035</xdr:rowOff>
    </xdr:from>
    <xdr:to>
      <xdr:col>4</xdr:col>
      <xdr:colOff>190501</xdr:colOff>
      <xdr:row>22</xdr:row>
      <xdr:rowOff>1240458</xdr:rowOff>
    </xdr:to>
    <xdr:pic>
      <xdr:nvPicPr>
        <xdr:cNvPr id="49" name="Obraz 4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1786" y="28643035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816428</xdr:colOff>
      <xdr:row>24</xdr:row>
      <xdr:rowOff>81642</xdr:rowOff>
    </xdr:from>
    <xdr:to>
      <xdr:col>4</xdr:col>
      <xdr:colOff>231322</xdr:colOff>
      <xdr:row>24</xdr:row>
      <xdr:rowOff>1254065</xdr:rowOff>
    </xdr:to>
    <xdr:pic>
      <xdr:nvPicPr>
        <xdr:cNvPr id="50" name="Obraz 4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42607" y="31323642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775606</xdr:colOff>
      <xdr:row>26</xdr:row>
      <xdr:rowOff>81642</xdr:rowOff>
    </xdr:from>
    <xdr:to>
      <xdr:col>4</xdr:col>
      <xdr:colOff>190500</xdr:colOff>
      <xdr:row>26</xdr:row>
      <xdr:rowOff>1254065</xdr:rowOff>
    </xdr:to>
    <xdr:pic>
      <xdr:nvPicPr>
        <xdr:cNvPr id="51" name="Obraz 5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1785" y="33990642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775607</xdr:colOff>
      <xdr:row>28</xdr:row>
      <xdr:rowOff>95250</xdr:rowOff>
    </xdr:from>
    <xdr:to>
      <xdr:col>4</xdr:col>
      <xdr:colOff>190501</xdr:colOff>
      <xdr:row>28</xdr:row>
      <xdr:rowOff>1267673</xdr:rowOff>
    </xdr:to>
    <xdr:pic>
      <xdr:nvPicPr>
        <xdr:cNvPr id="52" name="Obraz 5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1786" y="36671250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802821</xdr:colOff>
      <xdr:row>30</xdr:row>
      <xdr:rowOff>81643</xdr:rowOff>
    </xdr:from>
    <xdr:to>
      <xdr:col>4</xdr:col>
      <xdr:colOff>217715</xdr:colOff>
      <xdr:row>30</xdr:row>
      <xdr:rowOff>1254066</xdr:rowOff>
    </xdr:to>
    <xdr:pic>
      <xdr:nvPicPr>
        <xdr:cNvPr id="53" name="Obraz 5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29000" y="39324643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775607</xdr:colOff>
      <xdr:row>32</xdr:row>
      <xdr:rowOff>81642</xdr:rowOff>
    </xdr:from>
    <xdr:to>
      <xdr:col>4</xdr:col>
      <xdr:colOff>190501</xdr:colOff>
      <xdr:row>32</xdr:row>
      <xdr:rowOff>1254065</xdr:rowOff>
    </xdr:to>
    <xdr:pic>
      <xdr:nvPicPr>
        <xdr:cNvPr id="54" name="Obraz 5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1786" y="41991642"/>
          <a:ext cx="5442858" cy="1172423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82" name="Obraz 81" descr="013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539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83" name="Obraz 82" descr="0224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1873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84" name="Obraz 83" descr="0692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3206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36</xdr:row>
      <xdr:rowOff>25400</xdr:rowOff>
    </xdr:from>
    <xdr:to>
      <xdr:col>5</xdr:col>
      <xdr:colOff>1295400</xdr:colOff>
      <xdr:row>36</xdr:row>
      <xdr:rowOff>1295400</xdr:rowOff>
    </xdr:to>
    <xdr:pic>
      <xdr:nvPicPr>
        <xdr:cNvPr id="85" name="Obraz 84" descr="0698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4540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37</xdr:row>
      <xdr:rowOff>25400</xdr:rowOff>
    </xdr:from>
    <xdr:to>
      <xdr:col>5</xdr:col>
      <xdr:colOff>1295400</xdr:colOff>
      <xdr:row>37</xdr:row>
      <xdr:rowOff>1295400</xdr:rowOff>
    </xdr:to>
    <xdr:pic>
      <xdr:nvPicPr>
        <xdr:cNvPr id="86" name="Obraz 85" descr="0722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5873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38</xdr:row>
      <xdr:rowOff>25400</xdr:rowOff>
    </xdr:from>
    <xdr:to>
      <xdr:col>5</xdr:col>
      <xdr:colOff>1295400</xdr:colOff>
      <xdr:row>38</xdr:row>
      <xdr:rowOff>1295400</xdr:rowOff>
    </xdr:to>
    <xdr:pic>
      <xdr:nvPicPr>
        <xdr:cNvPr id="87" name="Obraz 86" descr="0806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7207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39</xdr:row>
      <xdr:rowOff>25400</xdr:rowOff>
    </xdr:from>
    <xdr:to>
      <xdr:col>5</xdr:col>
      <xdr:colOff>1295400</xdr:colOff>
      <xdr:row>39</xdr:row>
      <xdr:rowOff>1295400</xdr:rowOff>
    </xdr:to>
    <xdr:pic>
      <xdr:nvPicPr>
        <xdr:cNvPr id="88" name="Obraz 87" descr="0856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8540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40</xdr:row>
      <xdr:rowOff>25400</xdr:rowOff>
    </xdr:from>
    <xdr:to>
      <xdr:col>5</xdr:col>
      <xdr:colOff>1295400</xdr:colOff>
      <xdr:row>40</xdr:row>
      <xdr:rowOff>1295400</xdr:rowOff>
    </xdr:to>
    <xdr:pic>
      <xdr:nvPicPr>
        <xdr:cNvPr id="89" name="Obraz 88" descr="1250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9874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41</xdr:row>
      <xdr:rowOff>25400</xdr:rowOff>
    </xdr:from>
    <xdr:to>
      <xdr:col>5</xdr:col>
      <xdr:colOff>1295400</xdr:colOff>
      <xdr:row>41</xdr:row>
      <xdr:rowOff>1295400</xdr:rowOff>
    </xdr:to>
    <xdr:pic>
      <xdr:nvPicPr>
        <xdr:cNvPr id="90" name="Obraz 89" descr="1627-prod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11207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42</xdr:row>
      <xdr:rowOff>25400</xdr:rowOff>
    </xdr:from>
    <xdr:to>
      <xdr:col>5</xdr:col>
      <xdr:colOff>1295400</xdr:colOff>
      <xdr:row>42</xdr:row>
      <xdr:rowOff>1295400</xdr:rowOff>
    </xdr:to>
    <xdr:pic>
      <xdr:nvPicPr>
        <xdr:cNvPr id="91" name="Obraz 90" descr="2088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12541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43</xdr:row>
      <xdr:rowOff>25400</xdr:rowOff>
    </xdr:from>
    <xdr:to>
      <xdr:col>5</xdr:col>
      <xdr:colOff>1295400</xdr:colOff>
      <xdr:row>43</xdr:row>
      <xdr:rowOff>1295400</xdr:rowOff>
    </xdr:to>
    <xdr:pic>
      <xdr:nvPicPr>
        <xdr:cNvPr id="92" name="Obraz 91" descr="BD1803_1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13874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44</xdr:row>
      <xdr:rowOff>25400</xdr:rowOff>
    </xdr:from>
    <xdr:to>
      <xdr:col>5</xdr:col>
      <xdr:colOff>1295400</xdr:colOff>
      <xdr:row>44</xdr:row>
      <xdr:rowOff>1295400</xdr:rowOff>
    </xdr:to>
    <xdr:pic>
      <xdr:nvPicPr>
        <xdr:cNvPr id="93" name="Obraz 92" descr="BD343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15208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45</xdr:row>
      <xdr:rowOff>25400</xdr:rowOff>
    </xdr:from>
    <xdr:to>
      <xdr:col>5</xdr:col>
      <xdr:colOff>1295400</xdr:colOff>
      <xdr:row>45</xdr:row>
      <xdr:rowOff>1295400</xdr:rowOff>
    </xdr:to>
    <xdr:pic>
      <xdr:nvPicPr>
        <xdr:cNvPr id="94" name="Obraz 93" descr="0E4000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16541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46</xdr:row>
      <xdr:rowOff>25400</xdr:rowOff>
    </xdr:from>
    <xdr:to>
      <xdr:col>5</xdr:col>
      <xdr:colOff>1295400</xdr:colOff>
      <xdr:row>46</xdr:row>
      <xdr:rowOff>1295400</xdr:rowOff>
    </xdr:to>
    <xdr:pic>
      <xdr:nvPicPr>
        <xdr:cNvPr id="95" name="Obraz 94" descr="QT30055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17875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47</xdr:row>
      <xdr:rowOff>25400</xdr:rowOff>
    </xdr:from>
    <xdr:to>
      <xdr:col>5</xdr:col>
      <xdr:colOff>1295400</xdr:colOff>
      <xdr:row>47</xdr:row>
      <xdr:rowOff>1295400</xdr:rowOff>
    </xdr:to>
    <xdr:pic>
      <xdr:nvPicPr>
        <xdr:cNvPr id="96" name="Obraz 95" descr="QT50029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19208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48</xdr:row>
      <xdr:rowOff>25400</xdr:rowOff>
    </xdr:from>
    <xdr:to>
      <xdr:col>5</xdr:col>
      <xdr:colOff>1295400</xdr:colOff>
      <xdr:row>48</xdr:row>
      <xdr:rowOff>1295400</xdr:rowOff>
    </xdr:to>
    <xdr:pic>
      <xdr:nvPicPr>
        <xdr:cNvPr id="97" name="Obraz 96" descr="QT60067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20542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49</xdr:row>
      <xdr:rowOff>25400</xdr:rowOff>
    </xdr:from>
    <xdr:to>
      <xdr:col>5</xdr:col>
      <xdr:colOff>1295400</xdr:colOff>
      <xdr:row>49</xdr:row>
      <xdr:rowOff>1295400</xdr:rowOff>
    </xdr:to>
    <xdr:pic>
      <xdr:nvPicPr>
        <xdr:cNvPr id="98" name="Obraz 97" descr="QT70031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378950" y="21875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50</xdr:row>
      <xdr:rowOff>25400</xdr:rowOff>
    </xdr:from>
    <xdr:to>
      <xdr:col>5</xdr:col>
      <xdr:colOff>1295400</xdr:colOff>
      <xdr:row>50</xdr:row>
      <xdr:rowOff>1295400</xdr:rowOff>
    </xdr:to>
    <xdr:pic>
      <xdr:nvPicPr>
        <xdr:cNvPr id="99" name="Obraz 98" descr="QT70037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378950" y="23209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51</xdr:row>
      <xdr:rowOff>25400</xdr:rowOff>
    </xdr:from>
    <xdr:to>
      <xdr:col>5</xdr:col>
      <xdr:colOff>1295400</xdr:colOff>
      <xdr:row>51</xdr:row>
      <xdr:rowOff>1295400</xdr:rowOff>
    </xdr:to>
    <xdr:pic>
      <xdr:nvPicPr>
        <xdr:cNvPr id="100" name="Obraz 99" descr="QT70041-ico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378950" y="24542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52</xdr:row>
      <xdr:rowOff>25400</xdr:rowOff>
    </xdr:from>
    <xdr:to>
      <xdr:col>5</xdr:col>
      <xdr:colOff>1295400</xdr:colOff>
      <xdr:row>52</xdr:row>
      <xdr:rowOff>1295400</xdr:rowOff>
    </xdr:to>
    <xdr:pic>
      <xdr:nvPicPr>
        <xdr:cNvPr id="101" name="Obraz 100" descr="S16515-icon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378950" y="25876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53</xdr:row>
      <xdr:rowOff>25400</xdr:rowOff>
    </xdr:from>
    <xdr:to>
      <xdr:col>5</xdr:col>
      <xdr:colOff>1295400</xdr:colOff>
      <xdr:row>53</xdr:row>
      <xdr:rowOff>1295400</xdr:rowOff>
    </xdr:to>
    <xdr:pic>
      <xdr:nvPicPr>
        <xdr:cNvPr id="102" name="Obraz 101" descr="S17510-ico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378950" y="27209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54</xdr:row>
      <xdr:rowOff>25400</xdr:rowOff>
    </xdr:from>
    <xdr:to>
      <xdr:col>5</xdr:col>
      <xdr:colOff>1295400</xdr:colOff>
      <xdr:row>54</xdr:row>
      <xdr:rowOff>1295400</xdr:rowOff>
    </xdr:to>
    <xdr:pic>
      <xdr:nvPicPr>
        <xdr:cNvPr id="103" name="Obraz 102" descr="S17575-icon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378950" y="28543250"/>
          <a:ext cx="1270000" cy="1270000"/>
        </a:xfrm>
        <a:prstGeom prst="rect">
          <a:avLst/>
        </a:prstGeom>
      </xdr:spPr>
    </xdr:pic>
    <xdr:clientData/>
  </xdr:twoCellAnchor>
  <xdr:oneCellAnchor>
    <xdr:from>
      <xdr:col>3</xdr:col>
      <xdr:colOff>1543050</xdr:colOff>
      <xdr:row>33</xdr:row>
      <xdr:rowOff>781050</xdr:rowOff>
    </xdr:from>
    <xdr:ext cx="2705100" cy="530658"/>
    <xdr:sp macro="" textlink="">
      <xdr:nvSpPr>
        <xdr:cNvPr id="23" name="pole tekstowe 22"/>
        <xdr:cNvSpPr txBox="1"/>
      </xdr:nvSpPr>
      <xdr:spPr>
        <a:xfrm>
          <a:off x="5886450" y="436435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2800" b="1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5</xdr:col>
      <xdr:colOff>25400</xdr:colOff>
      <xdr:row>55</xdr:row>
      <xdr:rowOff>25400</xdr:rowOff>
    </xdr:from>
    <xdr:to>
      <xdr:col>5</xdr:col>
      <xdr:colOff>1295400</xdr:colOff>
      <xdr:row>55</xdr:row>
      <xdr:rowOff>1295400</xdr:rowOff>
    </xdr:to>
    <xdr:pic>
      <xdr:nvPicPr>
        <xdr:cNvPr id="105" name="Obraz 104" descr="EP03198(1)-ico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378950" y="425450"/>
          <a:ext cx="1270000" cy="1270000"/>
        </a:xfrm>
        <a:prstGeom prst="rect">
          <a:avLst/>
        </a:prstGeom>
      </xdr:spPr>
    </xdr:pic>
    <xdr:clientData/>
  </xdr:twoCellAnchor>
  <xdr:oneCellAnchor>
    <xdr:from>
      <xdr:col>3</xdr:col>
      <xdr:colOff>1562100</xdr:colOff>
      <xdr:row>34</xdr:row>
      <xdr:rowOff>95250</xdr:rowOff>
    </xdr:from>
    <xdr:ext cx="2705100" cy="530658"/>
    <xdr:sp macro="" textlink="">
      <xdr:nvSpPr>
        <xdr:cNvPr id="106" name="pole tekstowe 105"/>
        <xdr:cNvSpPr txBox="1"/>
      </xdr:nvSpPr>
      <xdr:spPr>
        <a:xfrm>
          <a:off x="5905500" y="44291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1562100</xdr:colOff>
      <xdr:row>35</xdr:row>
      <xdr:rowOff>95250</xdr:rowOff>
    </xdr:from>
    <xdr:ext cx="2705100" cy="530658"/>
    <xdr:sp macro="" textlink="">
      <xdr:nvSpPr>
        <xdr:cNvPr id="107" name="pole tekstowe 106"/>
        <xdr:cNvSpPr txBox="1"/>
      </xdr:nvSpPr>
      <xdr:spPr>
        <a:xfrm>
          <a:off x="5905500" y="45624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36</xdr:row>
      <xdr:rowOff>95250</xdr:rowOff>
    </xdr:from>
    <xdr:ext cx="2705100" cy="530658"/>
    <xdr:sp macro="" textlink="">
      <xdr:nvSpPr>
        <xdr:cNvPr id="108" name="pole tekstowe 107"/>
        <xdr:cNvSpPr txBox="1"/>
      </xdr:nvSpPr>
      <xdr:spPr>
        <a:xfrm>
          <a:off x="5886450" y="46958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37</xdr:row>
      <xdr:rowOff>114300</xdr:rowOff>
    </xdr:from>
    <xdr:ext cx="2705100" cy="530658"/>
    <xdr:sp macro="" textlink="">
      <xdr:nvSpPr>
        <xdr:cNvPr id="109" name="pole tekstowe 108"/>
        <xdr:cNvSpPr txBox="1"/>
      </xdr:nvSpPr>
      <xdr:spPr>
        <a:xfrm>
          <a:off x="5886450" y="483108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38</xdr:row>
      <xdr:rowOff>95250</xdr:rowOff>
    </xdr:from>
    <xdr:ext cx="2705100" cy="530658"/>
    <xdr:sp macro="" textlink="">
      <xdr:nvSpPr>
        <xdr:cNvPr id="111" name="pole tekstowe 110"/>
        <xdr:cNvSpPr txBox="1"/>
      </xdr:nvSpPr>
      <xdr:spPr>
        <a:xfrm>
          <a:off x="5886450" y="49625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39</xdr:row>
      <xdr:rowOff>95250</xdr:rowOff>
    </xdr:from>
    <xdr:ext cx="2705100" cy="530658"/>
    <xdr:sp macro="" textlink="">
      <xdr:nvSpPr>
        <xdr:cNvPr id="112" name="pole tekstowe 111"/>
        <xdr:cNvSpPr txBox="1"/>
      </xdr:nvSpPr>
      <xdr:spPr>
        <a:xfrm>
          <a:off x="5886450" y="50958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40</xdr:row>
      <xdr:rowOff>95250</xdr:rowOff>
    </xdr:from>
    <xdr:ext cx="2705100" cy="530658"/>
    <xdr:sp macro="" textlink="">
      <xdr:nvSpPr>
        <xdr:cNvPr id="113" name="pole tekstowe 112"/>
        <xdr:cNvSpPr txBox="1"/>
      </xdr:nvSpPr>
      <xdr:spPr>
        <a:xfrm>
          <a:off x="5886450" y="52292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41</xdr:row>
      <xdr:rowOff>95250</xdr:rowOff>
    </xdr:from>
    <xdr:ext cx="2705100" cy="530658"/>
    <xdr:sp macro="" textlink="">
      <xdr:nvSpPr>
        <xdr:cNvPr id="114" name="pole tekstowe 113"/>
        <xdr:cNvSpPr txBox="1"/>
      </xdr:nvSpPr>
      <xdr:spPr>
        <a:xfrm>
          <a:off x="5886450" y="53625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42</xdr:row>
      <xdr:rowOff>95250</xdr:rowOff>
    </xdr:from>
    <xdr:ext cx="2705100" cy="530658"/>
    <xdr:sp macro="" textlink="">
      <xdr:nvSpPr>
        <xdr:cNvPr id="115" name="pole tekstowe 114"/>
        <xdr:cNvSpPr txBox="1"/>
      </xdr:nvSpPr>
      <xdr:spPr>
        <a:xfrm>
          <a:off x="5886450" y="54959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43</xdr:row>
      <xdr:rowOff>95250</xdr:rowOff>
    </xdr:from>
    <xdr:ext cx="2705100" cy="530658"/>
    <xdr:sp macro="" textlink="">
      <xdr:nvSpPr>
        <xdr:cNvPr id="116" name="pole tekstowe 115"/>
        <xdr:cNvSpPr txBox="1"/>
      </xdr:nvSpPr>
      <xdr:spPr>
        <a:xfrm>
          <a:off x="5886450" y="56292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44</xdr:row>
      <xdr:rowOff>95250</xdr:rowOff>
    </xdr:from>
    <xdr:ext cx="2705100" cy="530658"/>
    <xdr:sp macro="" textlink="">
      <xdr:nvSpPr>
        <xdr:cNvPr id="117" name="pole tekstowe 116"/>
        <xdr:cNvSpPr txBox="1"/>
      </xdr:nvSpPr>
      <xdr:spPr>
        <a:xfrm>
          <a:off x="5886450" y="57626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45</xdr:row>
      <xdr:rowOff>95250</xdr:rowOff>
    </xdr:from>
    <xdr:ext cx="2705100" cy="530658"/>
    <xdr:sp macro="" textlink="">
      <xdr:nvSpPr>
        <xdr:cNvPr id="118" name="pole tekstowe 117"/>
        <xdr:cNvSpPr txBox="1"/>
      </xdr:nvSpPr>
      <xdr:spPr>
        <a:xfrm>
          <a:off x="5886450" y="58959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46</xdr:row>
      <xdr:rowOff>95250</xdr:rowOff>
    </xdr:from>
    <xdr:ext cx="2705100" cy="530658"/>
    <xdr:sp macro="" textlink="">
      <xdr:nvSpPr>
        <xdr:cNvPr id="119" name="pole tekstowe 118"/>
        <xdr:cNvSpPr txBox="1"/>
      </xdr:nvSpPr>
      <xdr:spPr>
        <a:xfrm>
          <a:off x="5886450" y="602932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47</xdr:row>
      <xdr:rowOff>95250</xdr:rowOff>
    </xdr:from>
    <xdr:ext cx="2705100" cy="530658"/>
    <xdr:sp macro="" textlink="">
      <xdr:nvSpPr>
        <xdr:cNvPr id="120" name="pole tekstowe 119"/>
        <xdr:cNvSpPr txBox="1"/>
      </xdr:nvSpPr>
      <xdr:spPr>
        <a:xfrm>
          <a:off x="5886450" y="61626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48</xdr:row>
      <xdr:rowOff>38100</xdr:rowOff>
    </xdr:from>
    <xdr:ext cx="2705100" cy="530658"/>
    <xdr:sp macro="" textlink="">
      <xdr:nvSpPr>
        <xdr:cNvPr id="121" name="pole tekstowe 120"/>
        <xdr:cNvSpPr txBox="1"/>
      </xdr:nvSpPr>
      <xdr:spPr>
        <a:xfrm>
          <a:off x="5886450" y="629031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49</xdr:row>
      <xdr:rowOff>38100</xdr:rowOff>
    </xdr:from>
    <xdr:ext cx="2705100" cy="530658"/>
    <xdr:sp macro="" textlink="">
      <xdr:nvSpPr>
        <xdr:cNvPr id="122" name="pole tekstowe 121"/>
        <xdr:cNvSpPr txBox="1"/>
      </xdr:nvSpPr>
      <xdr:spPr>
        <a:xfrm>
          <a:off x="5886450" y="642366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50</xdr:row>
      <xdr:rowOff>38100</xdr:rowOff>
    </xdr:from>
    <xdr:ext cx="2705100" cy="530658"/>
    <xdr:sp macro="" textlink="">
      <xdr:nvSpPr>
        <xdr:cNvPr id="123" name="pole tekstowe 122"/>
        <xdr:cNvSpPr txBox="1"/>
      </xdr:nvSpPr>
      <xdr:spPr>
        <a:xfrm>
          <a:off x="5886450" y="655701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51</xdr:row>
      <xdr:rowOff>38100</xdr:rowOff>
    </xdr:from>
    <xdr:ext cx="2705100" cy="530658"/>
    <xdr:sp macro="" textlink="">
      <xdr:nvSpPr>
        <xdr:cNvPr id="124" name="pole tekstowe 123"/>
        <xdr:cNvSpPr txBox="1"/>
      </xdr:nvSpPr>
      <xdr:spPr>
        <a:xfrm>
          <a:off x="5886450" y="669036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52</xdr:row>
      <xdr:rowOff>38100</xdr:rowOff>
    </xdr:from>
    <xdr:ext cx="2705100" cy="530658"/>
    <xdr:sp macro="" textlink="">
      <xdr:nvSpPr>
        <xdr:cNvPr id="125" name="pole tekstowe 124"/>
        <xdr:cNvSpPr txBox="1"/>
      </xdr:nvSpPr>
      <xdr:spPr>
        <a:xfrm>
          <a:off x="5886450" y="682371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53</xdr:row>
      <xdr:rowOff>38100</xdr:rowOff>
    </xdr:from>
    <xdr:ext cx="2705100" cy="530658"/>
    <xdr:sp macro="" textlink="">
      <xdr:nvSpPr>
        <xdr:cNvPr id="126" name="pole tekstowe 125"/>
        <xdr:cNvSpPr txBox="1"/>
      </xdr:nvSpPr>
      <xdr:spPr>
        <a:xfrm>
          <a:off x="5886450" y="695706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54</xdr:row>
      <xdr:rowOff>38100</xdr:rowOff>
    </xdr:from>
    <xdr:ext cx="2705100" cy="530658"/>
    <xdr:sp macro="" textlink="">
      <xdr:nvSpPr>
        <xdr:cNvPr id="127" name="pole tekstowe 126"/>
        <xdr:cNvSpPr txBox="1"/>
      </xdr:nvSpPr>
      <xdr:spPr>
        <a:xfrm>
          <a:off x="5886450" y="709041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1543050</xdr:colOff>
      <xdr:row>55</xdr:row>
      <xdr:rowOff>38100</xdr:rowOff>
    </xdr:from>
    <xdr:ext cx="2705100" cy="530658"/>
    <xdr:sp macro="" textlink="">
      <xdr:nvSpPr>
        <xdr:cNvPr id="128" name="pole tekstowe 127"/>
        <xdr:cNvSpPr txBox="1"/>
      </xdr:nvSpPr>
      <xdr:spPr>
        <a:xfrm>
          <a:off x="5886450" y="7223760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  <xdr:oneCellAnchor>
    <xdr:from>
      <xdr:col>3</xdr:col>
      <xdr:colOff>1562100</xdr:colOff>
      <xdr:row>33</xdr:row>
      <xdr:rowOff>95250</xdr:rowOff>
    </xdr:from>
    <xdr:ext cx="2705100" cy="530658"/>
    <xdr:sp macro="" textlink="">
      <xdr:nvSpPr>
        <xdr:cNvPr id="129" name="pole tekstowe 128"/>
        <xdr:cNvSpPr txBox="1"/>
      </xdr:nvSpPr>
      <xdr:spPr>
        <a:xfrm>
          <a:off x="5905500" y="42957750"/>
          <a:ext cx="2705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2800" b="1">
              <a:solidFill>
                <a:srgbClr val="FF0000"/>
              </a:solidFill>
            </a:rPr>
            <a:t>Cena net/net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60" zoomScaleNormal="60" workbookViewId="0">
      <selection activeCell="K56" sqref="K56"/>
    </sheetView>
  </sheetViews>
  <sheetFormatPr defaultRowHeight="17.25"/>
  <cols>
    <col min="1" max="1" width="21.625" style="17" customWidth="1"/>
    <col min="2" max="2" width="12.875" style="14" customWidth="1"/>
    <col min="3" max="3" width="22.125" style="14" customWidth="1"/>
    <col min="4" max="4" width="56.875" style="14" customWidth="1"/>
    <col min="5" max="5" width="9.25" style="14" customWidth="1"/>
    <col min="6" max="6" width="17.625" style="14" customWidth="1"/>
    <col min="7" max="7" width="18" style="16" customWidth="1"/>
    <col min="8" max="8" width="18.875" style="18" customWidth="1"/>
    <col min="9" max="9" width="14.625" style="14" customWidth="1"/>
    <col min="10" max="10" width="25.125" style="16" customWidth="1"/>
    <col min="11" max="11" width="27.5" style="14" customWidth="1"/>
    <col min="12" max="12" width="12.625" style="15" hidden="1" customWidth="1"/>
    <col min="13" max="13" width="14.625" style="14" hidden="1" customWidth="1"/>
    <col min="14" max="14" width="2.75" style="12" customWidth="1"/>
    <col min="15" max="15" width="41" style="12" customWidth="1"/>
    <col min="16" max="16" width="82.125" style="12" customWidth="1"/>
    <col min="17" max="16384" width="9" style="12"/>
  </cols>
  <sheetData>
    <row r="1" spans="1:16" s="5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2</v>
      </c>
      <c r="J1" s="2" t="s">
        <v>83</v>
      </c>
      <c r="K1" s="1" t="s">
        <v>188</v>
      </c>
      <c r="L1" s="4" t="s">
        <v>8</v>
      </c>
      <c r="M1" s="1" t="s">
        <v>9</v>
      </c>
    </row>
    <row r="2" spans="1:16" ht="105" customHeight="1">
      <c r="A2" s="6" t="s">
        <v>10</v>
      </c>
      <c r="B2" s="7" t="s">
        <v>11</v>
      </c>
      <c r="C2" s="20" t="s">
        <v>12</v>
      </c>
      <c r="D2" s="8" t="s">
        <v>13</v>
      </c>
      <c r="E2" s="7" t="s">
        <v>14</v>
      </c>
      <c r="F2" s="8"/>
      <c r="G2" s="9">
        <v>39.5</v>
      </c>
      <c r="H2" s="10">
        <v>0</v>
      </c>
      <c r="I2" s="7" t="s">
        <v>15</v>
      </c>
      <c r="J2" s="9">
        <f>H2*G2</f>
        <v>0</v>
      </c>
      <c r="K2" s="62" t="s">
        <v>189</v>
      </c>
      <c r="L2" s="11">
        <f>H2</f>
        <v>0</v>
      </c>
      <c r="M2" s="9">
        <f>L2*G2</f>
        <v>0</v>
      </c>
    </row>
    <row r="3" spans="1:16" ht="105" customHeight="1">
      <c r="A3" s="6" t="s">
        <v>10</v>
      </c>
      <c r="B3" s="58"/>
      <c r="C3" s="58"/>
      <c r="D3" s="58"/>
      <c r="E3" s="58"/>
      <c r="F3" s="8"/>
      <c r="G3" s="13">
        <v>0.01</v>
      </c>
      <c r="H3" s="19" t="str">
        <f>IF(L2&gt;=180,"60",IF(L2&gt;=177,"59",IF(L2&gt;=174,"58",IF(L2&gt;=171,"57",IF(L2&gt;=168,"56",IF(L2&gt;=165,"55",IF(L2&gt;=162,"54",IF(L2&gt;=159,"53",IF(L2&gt;=156,"52",IF(L2&gt;=153,"51",IF(L2&gt;=150,"50",IF(L2&gt;=147,"49",IF(L2&gt;=144,"48",IF(L2&gt;=141,"47",IF(L2&gt;=138,"46",IF(L2&gt;=135,"45",IF(L2&gt;=132,"44",IF(L2&gt;=129,"43",IF(L2&gt;=126,"42",IF(L2&gt;=123,"41",IF(L2&gt;=120,"40",IF(L2&gt;=117,"39",IF(L2&gt;=114,"38",IF(L2&gt;=111,"37",IF(L2&gt;=108,"36",IF(L2&gt;=105,"35",IF(L2&gt;=102,"34",IF(L2&gt;=99,"33",IF(L2&gt;=96,"32",IF(L2&gt;=93,"31",IF(L2&gt;=90,"30",IF(L2&gt;=87,"29",IF(L2&gt;=84,"28",IF(L2&gt;=81,"27",IF(L2&gt;=78,"26",IF(L2&gt;=75,"25",IF(L2&gt;=72,"24",IF(L2&gt;=69,"23",IF(L2&gt;=66,"22",IF(L2&gt;=63,"21",IF(L2&gt;=60,"20",IF(L2&gt;=57,"19",IF(L2&gt;=54,"18",IF(L2&gt;=51,"17",IF(L2&gt;=48,"16",IF(L2&gt;=45,"15",IF(L2&gt;=42,"14",IF(L2&gt;=39,"13",IF(L2&gt;=36,"12",IF(L2&gt;=33,"11",IF(L2&gt;=30,"10",IF(L2&gt;=27,"9",IF(L2&gt;=24,"8",IF(L2&gt;=21,"7",IF(L2&gt;=18,"6",IF(L2&gt;=15,"5",IF(L2&gt;=12,"4",IF(L2&gt;=9,"3",IF(L2&gt;=6,"2",IF(L2&gt;=3,"1",IF(L2&gt;=0,"0")))))))))))))))))))))))))))))))))))))))))))))))))))))))))))))</f>
        <v>0</v>
      </c>
      <c r="I3" s="7" t="s">
        <v>15</v>
      </c>
      <c r="J3" s="9">
        <f t="shared" ref="J3:J33" si="0">H3*G3</f>
        <v>0</v>
      </c>
      <c r="K3" s="62" t="s">
        <v>189</v>
      </c>
      <c r="L3" s="11" t="str">
        <f t="shared" ref="L3:L33" si="1">H3</f>
        <v>0</v>
      </c>
      <c r="M3" s="9">
        <f>L3*G2</f>
        <v>0</v>
      </c>
      <c r="O3" s="22" t="s">
        <v>174</v>
      </c>
      <c r="P3" s="44"/>
    </row>
    <row r="4" spans="1:16" ht="105" customHeight="1">
      <c r="A4" s="6" t="s">
        <v>16</v>
      </c>
      <c r="B4" s="7" t="s">
        <v>11</v>
      </c>
      <c r="C4" s="20" t="s">
        <v>17</v>
      </c>
      <c r="D4" s="8" t="s">
        <v>18</v>
      </c>
      <c r="E4" s="7" t="s">
        <v>19</v>
      </c>
      <c r="F4" s="8"/>
      <c r="G4" s="9">
        <v>42.5</v>
      </c>
      <c r="H4" s="10">
        <v>0</v>
      </c>
      <c r="I4" s="7" t="s">
        <v>20</v>
      </c>
      <c r="J4" s="9">
        <f t="shared" si="0"/>
        <v>0</v>
      </c>
      <c r="K4" s="62" t="s">
        <v>189</v>
      </c>
      <c r="L4" s="11">
        <f t="shared" si="1"/>
        <v>0</v>
      </c>
      <c r="M4" s="9">
        <f>L4*G4</f>
        <v>0</v>
      </c>
      <c r="O4" s="23" t="s">
        <v>175</v>
      </c>
      <c r="P4" s="45"/>
    </row>
    <row r="5" spans="1:16" ht="105" customHeight="1">
      <c r="A5" s="6" t="s">
        <v>16</v>
      </c>
      <c r="B5" s="60" t="s">
        <v>84</v>
      </c>
      <c r="C5" s="58"/>
      <c r="D5" s="58"/>
      <c r="E5" s="58"/>
      <c r="F5" s="8"/>
      <c r="G5" s="13">
        <v>0.01</v>
      </c>
      <c r="H5" s="19" t="str">
        <f>IF(L4&gt;=180,"60",IF(L4&gt;=177,"59",IF(L4&gt;=174,"58",IF(L4&gt;=171,"57",IF(L4&gt;=168,"56",IF(L4&gt;=165,"55",IF(L4&gt;=162,"54",IF(L4&gt;=159,"53",IF(L4&gt;=156,"52",IF(L4&gt;=153,"51",IF(L4&gt;=150,"50",IF(L4&gt;=147,"49",IF(L4&gt;=144,"48",IF(L4&gt;=141,"47",IF(L4&gt;=138,"46",IF(L4&gt;=135,"45",IF(L4&gt;=132,"44",IF(L4&gt;=129,"43",IF(L4&gt;=126,"42",IF(L4&gt;=123,"41",IF(L4&gt;=120,"40",IF(L4&gt;=117,"39",IF(L4&gt;=114,"38",IF(L4&gt;=111,"37",IF(L4&gt;=108,"36",IF(L4&gt;=105,"35",IF(L4&gt;=102,"34",IF(L4&gt;=99,"33",IF(L4&gt;=96,"32",IF(L4&gt;=93,"31",IF(L4&gt;=90,"30",IF(L4&gt;=87,"29",IF(L4&gt;=84,"28",IF(L4&gt;=81,"27",IF(L4&gt;=78,"26",IF(L4&gt;=75,"25",IF(L4&gt;=72,"24",IF(L4&gt;=69,"23",IF(L4&gt;=66,"22",IF(L4&gt;=63,"21",IF(L4&gt;=60,"20",IF(L4&gt;=57,"19",IF(L4&gt;=54,"18",IF(L4&gt;=51,"17",IF(L4&gt;=48,"16",IF(L4&gt;=45,"15",IF(L4&gt;=42,"14",IF(L4&gt;=39,"13",IF(L4&gt;=36,"12",IF(L4&gt;=33,"11",IF(L4&gt;=30,"10",IF(L4&gt;=27,"9",IF(L4&gt;=24,"8",IF(L4&gt;=21,"7",IF(L4&gt;=18,"6",IF(L4&gt;=15,"5",IF(L4&gt;=12,"4",IF(L4&gt;=9,"3",IF(L4&gt;=6,"2",IF(L4&gt;=3,"1",IF(L4&gt;=0,"0")))))))))))))))))))))))))))))))))))))))))))))))))))))))))))))</f>
        <v>0</v>
      </c>
      <c r="I5" s="7" t="s">
        <v>20</v>
      </c>
      <c r="J5" s="9">
        <f t="shared" si="0"/>
        <v>0</v>
      </c>
      <c r="K5" s="62" t="s">
        <v>189</v>
      </c>
      <c r="L5" s="11" t="str">
        <f t="shared" si="1"/>
        <v>0</v>
      </c>
      <c r="M5" s="9">
        <f>L5*G4</f>
        <v>0</v>
      </c>
      <c r="O5" s="23" t="s">
        <v>176</v>
      </c>
      <c r="P5" s="28" t="str">
        <f>IF(J57&gt;600,"TAK","NIE")</f>
        <v>NIE</v>
      </c>
    </row>
    <row r="6" spans="1:16" ht="105" customHeight="1">
      <c r="A6" s="6" t="s">
        <v>21</v>
      </c>
      <c r="B6" s="7" t="s">
        <v>11</v>
      </c>
      <c r="C6" s="20" t="s">
        <v>22</v>
      </c>
      <c r="D6" s="8" t="s">
        <v>23</v>
      </c>
      <c r="E6" s="7" t="s">
        <v>24</v>
      </c>
      <c r="F6" s="8"/>
      <c r="G6" s="9">
        <v>42.5</v>
      </c>
      <c r="H6" s="10">
        <v>0</v>
      </c>
      <c r="I6" s="7" t="s">
        <v>25</v>
      </c>
      <c r="J6" s="9">
        <f t="shared" si="0"/>
        <v>0</v>
      </c>
      <c r="K6" s="62" t="s">
        <v>189</v>
      </c>
      <c r="L6" s="11">
        <f t="shared" si="1"/>
        <v>0</v>
      </c>
      <c r="M6" s="9">
        <f>L6*G6</f>
        <v>0</v>
      </c>
      <c r="O6" s="61" t="s">
        <v>184</v>
      </c>
      <c r="P6" s="61"/>
    </row>
    <row r="7" spans="1:16" ht="105" customHeight="1">
      <c r="A7" s="6" t="s">
        <v>21</v>
      </c>
      <c r="B7" s="58"/>
      <c r="C7" s="58"/>
      <c r="D7" s="58"/>
      <c r="E7" s="58"/>
      <c r="F7" s="8"/>
      <c r="G7" s="13">
        <v>0.01</v>
      </c>
      <c r="H7" s="19" t="str">
        <f>IF(L6&gt;=180,"60",IF(L6&gt;=177,"59",IF(L6&gt;=174,"58",IF(L6&gt;=171,"57",IF(L6&gt;=168,"56",IF(L6&gt;=165,"55",IF(L6&gt;=162,"54",IF(L6&gt;=159,"53",IF(L6&gt;=156,"52",IF(L6&gt;=153,"51",IF(L6&gt;=150,"50",IF(L6&gt;=147,"49",IF(L6&gt;=144,"48",IF(L6&gt;=141,"47",IF(L6&gt;=138,"46",IF(L6&gt;=135,"45",IF(L6&gt;=132,"44",IF(L6&gt;=129,"43",IF(L6&gt;=126,"42",IF(L6&gt;=123,"41",IF(L6&gt;=120,"40",IF(L6&gt;=117,"39",IF(L6&gt;=114,"38",IF(L6&gt;=111,"37",IF(L6&gt;=108,"36",IF(L6&gt;=105,"35",IF(L6&gt;=102,"34",IF(L6&gt;=99,"33",IF(L6&gt;=96,"32",IF(L6&gt;=93,"31",IF(L6&gt;=90,"30",IF(L6&gt;=87,"29",IF(L6&gt;=84,"28",IF(L6&gt;=81,"27",IF(L6&gt;=78,"26",IF(L6&gt;=75,"25",IF(L6&gt;=72,"24",IF(L6&gt;=69,"23",IF(L6&gt;=66,"22",IF(L6&gt;=63,"21",IF(L6&gt;=60,"20",IF(L6&gt;=57,"19",IF(L6&gt;=54,"18",IF(L6&gt;=51,"17",IF(L6&gt;=48,"16",IF(L6&gt;=45,"15",IF(L6&gt;=42,"14",IF(L6&gt;=39,"13",IF(L6&gt;=36,"12",IF(L6&gt;=33,"11",IF(L6&gt;=30,"10",IF(L6&gt;=27,"9",IF(L6&gt;=24,"8",IF(L6&gt;=21,"7",IF(L6&gt;=18,"6",IF(L6&gt;=15,"5",IF(L6&gt;=12,"4",IF(L6&gt;=9,"3",IF(L6&gt;=6,"2",IF(L6&gt;=3,"1",IF(L6&gt;=0,"0")))))))))))))))))))))))))))))))))))))))))))))))))))))))))))))</f>
        <v>0</v>
      </c>
      <c r="I7" s="7" t="s">
        <v>25</v>
      </c>
      <c r="J7" s="9">
        <f t="shared" si="0"/>
        <v>0</v>
      </c>
      <c r="K7" s="62" t="s">
        <v>189</v>
      </c>
      <c r="L7" s="11" t="str">
        <f t="shared" si="1"/>
        <v>0</v>
      </c>
      <c r="M7" s="9">
        <f>L7*G6</f>
        <v>0</v>
      </c>
      <c r="O7" s="42" t="s">
        <v>185</v>
      </c>
      <c r="P7" s="27"/>
    </row>
    <row r="8" spans="1:16" ht="105" customHeight="1">
      <c r="A8" s="6" t="s">
        <v>26</v>
      </c>
      <c r="B8" s="7" t="s">
        <v>11</v>
      </c>
      <c r="C8" s="20" t="s">
        <v>27</v>
      </c>
      <c r="D8" s="8" t="s">
        <v>28</v>
      </c>
      <c r="E8" s="7" t="s">
        <v>14</v>
      </c>
      <c r="F8" s="8"/>
      <c r="G8" s="9">
        <v>35.5</v>
      </c>
      <c r="H8" s="10">
        <v>0</v>
      </c>
      <c r="I8" s="7" t="s">
        <v>29</v>
      </c>
      <c r="J8" s="9">
        <f t="shared" si="0"/>
        <v>0</v>
      </c>
      <c r="K8" s="62" t="s">
        <v>189</v>
      </c>
      <c r="L8" s="11">
        <f t="shared" si="1"/>
        <v>0</v>
      </c>
      <c r="M8" s="9">
        <f>L8*G8</f>
        <v>0</v>
      </c>
      <c r="O8" s="43"/>
      <c r="P8" s="46" t="s">
        <v>187</v>
      </c>
    </row>
    <row r="9" spans="1:16" ht="105" customHeight="1">
      <c r="A9" s="6" t="s">
        <v>26</v>
      </c>
      <c r="B9" s="58"/>
      <c r="C9" s="58"/>
      <c r="D9" s="58"/>
      <c r="E9" s="58"/>
      <c r="F9" s="8"/>
      <c r="G9" s="13">
        <v>0.01</v>
      </c>
      <c r="H9" s="19" t="str">
        <f>IF(L8&gt;=180,"60",IF(L8&gt;=177,"59",IF(L8&gt;=174,"58",IF(L8&gt;=171,"57",IF(L8&gt;=168,"56",IF(L8&gt;=165,"55",IF(L8&gt;=162,"54",IF(L8&gt;=159,"53",IF(L8&gt;=156,"52",IF(L8&gt;=153,"51",IF(L8&gt;=150,"50",IF(L8&gt;=147,"49",IF(L8&gt;=144,"48",IF(L8&gt;=141,"47",IF(L8&gt;=138,"46",IF(L8&gt;=135,"45",IF(L8&gt;=132,"44",IF(L8&gt;=129,"43",IF(L8&gt;=126,"42",IF(L8&gt;=123,"41",IF(L8&gt;=120,"40",IF(L8&gt;=117,"39",IF(L8&gt;=114,"38",IF(L8&gt;=111,"37",IF(L8&gt;=108,"36",IF(L8&gt;=105,"35",IF(L8&gt;=102,"34",IF(L8&gt;=99,"33",IF(L8&gt;=96,"32",IF(L8&gt;=93,"31",IF(L8&gt;=90,"30",IF(L8&gt;=87,"29",IF(L8&gt;=84,"28",IF(L8&gt;=81,"27",IF(L8&gt;=78,"26",IF(L8&gt;=75,"25",IF(L8&gt;=72,"24",IF(L8&gt;=69,"23",IF(L8&gt;=66,"22",IF(L8&gt;=63,"21",IF(L8&gt;=60,"20",IF(L8&gt;=57,"19",IF(L8&gt;=54,"18",IF(L8&gt;=51,"17",IF(L8&gt;=48,"16",IF(L8&gt;=45,"15",IF(L8&gt;=42,"14",IF(L8&gt;=39,"13",IF(L8&gt;=36,"12",IF(L8&gt;=33,"11",IF(L8&gt;=30,"10",IF(L8&gt;=27,"9",IF(L8&gt;=24,"8",IF(L8&gt;=21,"7",IF(L8&gt;=18,"6",IF(L8&gt;=15,"5",IF(L8&gt;=12,"4",IF(L8&gt;=9,"3",IF(L8&gt;=6,"2",IF(L8&gt;=3,"1",IF(L8&gt;=0,"0")))))))))))))))))))))))))))))))))))))))))))))))))))))))))))))</f>
        <v>0</v>
      </c>
      <c r="I9" s="7" t="s">
        <v>29</v>
      </c>
      <c r="J9" s="9">
        <f t="shared" si="0"/>
        <v>0</v>
      </c>
      <c r="K9" s="62" t="s">
        <v>189</v>
      </c>
      <c r="L9" s="11" t="str">
        <f t="shared" si="1"/>
        <v>0</v>
      </c>
      <c r="M9" s="9">
        <f>L9*G8</f>
        <v>0</v>
      </c>
      <c r="O9" s="35"/>
      <c r="P9" s="47" t="s">
        <v>186</v>
      </c>
    </row>
    <row r="10" spans="1:16" ht="105" customHeight="1">
      <c r="A10" s="6" t="s">
        <v>30</v>
      </c>
      <c r="B10" s="7" t="s">
        <v>11</v>
      </c>
      <c r="C10" s="20" t="s">
        <v>31</v>
      </c>
      <c r="D10" s="8" t="s">
        <v>32</v>
      </c>
      <c r="E10" s="7" t="s">
        <v>24</v>
      </c>
      <c r="F10" s="8"/>
      <c r="G10" s="9">
        <v>39.9</v>
      </c>
      <c r="H10" s="10">
        <v>0</v>
      </c>
      <c r="I10" s="7" t="s">
        <v>33</v>
      </c>
      <c r="J10" s="9">
        <f t="shared" si="0"/>
        <v>0</v>
      </c>
      <c r="K10" s="62" t="s">
        <v>189</v>
      </c>
      <c r="L10" s="11">
        <f t="shared" si="1"/>
        <v>0</v>
      </c>
      <c r="M10" s="9">
        <f>L10*G10</f>
        <v>0</v>
      </c>
      <c r="O10" s="49"/>
      <c r="P10" s="47" t="s">
        <v>182</v>
      </c>
    </row>
    <row r="11" spans="1:16" ht="105" customHeight="1">
      <c r="A11" s="6" t="s">
        <v>30</v>
      </c>
      <c r="B11" s="58"/>
      <c r="C11" s="58"/>
      <c r="D11" s="58"/>
      <c r="E11" s="58"/>
      <c r="F11" s="8"/>
      <c r="G11" s="13">
        <v>0.01</v>
      </c>
      <c r="H11" s="19" t="str">
        <f>IF(L10&gt;=180,"60",IF(L10&gt;=177,"59",IF(L10&gt;=174,"58",IF(L10&gt;=171,"57",IF(L10&gt;=168,"56",IF(L10&gt;=165,"55",IF(L10&gt;=162,"54",IF(L10&gt;=159,"53",IF(L10&gt;=156,"52",IF(L10&gt;=153,"51",IF(L10&gt;=150,"50",IF(L10&gt;=147,"49",IF(L10&gt;=144,"48",IF(L10&gt;=141,"47",IF(L10&gt;=138,"46",IF(L10&gt;=135,"45",IF(L10&gt;=132,"44",IF(L10&gt;=129,"43",IF(L10&gt;=126,"42",IF(L10&gt;=123,"41",IF(L10&gt;=120,"40",IF(L10&gt;=117,"39",IF(L10&gt;=114,"38",IF(L10&gt;=111,"37",IF(L10&gt;=108,"36",IF(L10&gt;=105,"35",IF(L10&gt;=102,"34",IF(L10&gt;=99,"33",IF(L10&gt;=96,"32",IF(L10&gt;=93,"31",IF(L10&gt;=90,"30",IF(L10&gt;=87,"29",IF(L10&gt;=84,"28",IF(L10&gt;=81,"27",IF(L10&gt;=78,"26",IF(L10&gt;=75,"25",IF(L10&gt;=72,"24",IF(L10&gt;=69,"23",IF(L10&gt;=66,"22",IF(L10&gt;=63,"21",IF(L10&gt;=60,"20",IF(L10&gt;=57,"19",IF(L10&gt;=54,"18",IF(L10&gt;=51,"17",IF(L10&gt;=48,"16",IF(L10&gt;=45,"15",IF(L10&gt;=42,"14",IF(L10&gt;=39,"13",IF(L10&gt;=36,"12",IF(L10&gt;=33,"11",IF(L10&gt;=30,"10",IF(L10&gt;=27,"9",IF(L10&gt;=24,"8",IF(L10&gt;=21,"7",IF(L10&gt;=18,"6",IF(L10&gt;=15,"5",IF(L10&gt;=12,"4",IF(L10&gt;=9,"3",IF(L10&gt;=6,"2",IF(L10&gt;=3,"1",IF(L10&gt;=0,"0")))))))))))))))))))))))))))))))))))))))))))))))))))))))))))))</f>
        <v>0</v>
      </c>
      <c r="I11" s="7" t="s">
        <v>33</v>
      </c>
      <c r="J11" s="9">
        <f t="shared" si="0"/>
        <v>0</v>
      </c>
      <c r="K11" s="62" t="s">
        <v>189</v>
      </c>
      <c r="L11" s="11" t="str">
        <f t="shared" si="1"/>
        <v>0</v>
      </c>
      <c r="M11" s="9">
        <f>L11*G10</f>
        <v>0</v>
      </c>
    </row>
    <row r="12" spans="1:16" ht="105" customHeight="1">
      <c r="A12" s="6" t="s">
        <v>34</v>
      </c>
      <c r="B12" s="7" t="s">
        <v>11</v>
      </c>
      <c r="C12" s="20" t="s">
        <v>35</v>
      </c>
      <c r="D12" s="8" t="s">
        <v>36</v>
      </c>
      <c r="E12" s="7" t="s">
        <v>24</v>
      </c>
      <c r="F12" s="8"/>
      <c r="G12" s="9">
        <v>36.5</v>
      </c>
      <c r="H12" s="10">
        <v>0</v>
      </c>
      <c r="I12" s="7" t="s">
        <v>37</v>
      </c>
      <c r="J12" s="9">
        <f t="shared" si="0"/>
        <v>0</v>
      </c>
      <c r="K12" s="62" t="s">
        <v>189</v>
      </c>
      <c r="L12" s="11">
        <f t="shared" si="1"/>
        <v>0</v>
      </c>
      <c r="M12" s="9">
        <f>L12*G12</f>
        <v>0</v>
      </c>
    </row>
    <row r="13" spans="1:16" ht="105" customHeight="1">
      <c r="A13" s="6" t="s">
        <v>34</v>
      </c>
      <c r="B13" s="58"/>
      <c r="C13" s="58"/>
      <c r="D13" s="58"/>
      <c r="E13" s="58"/>
      <c r="F13" s="8"/>
      <c r="G13" s="13">
        <v>0.01</v>
      </c>
      <c r="H13" s="19" t="str">
        <f>IF(L12&gt;=180,"60",IF(L12&gt;=177,"59",IF(L12&gt;=174,"58",IF(L12&gt;=171,"57",IF(L12&gt;=168,"56",IF(L12&gt;=165,"55",IF(L12&gt;=162,"54",IF(L12&gt;=159,"53",IF(L12&gt;=156,"52",IF(L12&gt;=153,"51",IF(L12&gt;=150,"50",IF(L12&gt;=147,"49",IF(L12&gt;=144,"48",IF(L12&gt;=141,"47",IF(L12&gt;=138,"46",IF(L12&gt;=135,"45",IF(L12&gt;=132,"44",IF(L12&gt;=129,"43",IF(L12&gt;=126,"42",IF(L12&gt;=123,"41",IF(L12&gt;=120,"40",IF(L12&gt;=117,"39",IF(L12&gt;=114,"38",IF(L12&gt;=111,"37",IF(L12&gt;=108,"36",IF(L12&gt;=105,"35",IF(L12&gt;=102,"34",IF(L12&gt;=99,"33",IF(L12&gt;=96,"32",IF(L12&gt;=93,"31",IF(L12&gt;=90,"30",IF(L12&gt;=87,"29",IF(L12&gt;=84,"28",IF(L12&gt;=81,"27",IF(L12&gt;=78,"26",IF(L12&gt;=75,"25",IF(L12&gt;=72,"24",IF(L12&gt;=69,"23",IF(L12&gt;=66,"22",IF(L12&gt;=63,"21",IF(L12&gt;=60,"20",IF(L12&gt;=57,"19",IF(L12&gt;=54,"18",IF(L12&gt;=51,"17",IF(L12&gt;=48,"16",IF(L12&gt;=45,"15",IF(L12&gt;=42,"14",IF(L12&gt;=39,"13",IF(L12&gt;=36,"12",IF(L12&gt;=33,"11",IF(L12&gt;=30,"10",IF(L12&gt;=27,"9",IF(L12&gt;=24,"8",IF(L12&gt;=21,"7",IF(L12&gt;=18,"6",IF(L12&gt;=15,"5",IF(L12&gt;=12,"4",IF(L12&gt;=9,"3",IF(L12&gt;=6,"2",IF(L12&gt;=3,"1",IF(L12&gt;=0,"0")))))))))))))))))))))))))))))))))))))))))))))))))))))))))))))</f>
        <v>0</v>
      </c>
      <c r="I13" s="7" t="s">
        <v>37</v>
      </c>
      <c r="J13" s="9">
        <f t="shared" si="0"/>
        <v>0</v>
      </c>
      <c r="K13" s="62" t="s">
        <v>189</v>
      </c>
      <c r="L13" s="11" t="str">
        <f t="shared" si="1"/>
        <v>0</v>
      </c>
      <c r="M13" s="9">
        <f>L13*G12</f>
        <v>0</v>
      </c>
    </row>
    <row r="14" spans="1:16" ht="105" customHeight="1">
      <c r="A14" s="6" t="s">
        <v>38</v>
      </c>
      <c r="B14" s="7" t="s">
        <v>11</v>
      </c>
      <c r="C14" s="20" t="s">
        <v>39</v>
      </c>
      <c r="D14" s="8" t="s">
        <v>40</v>
      </c>
      <c r="E14" s="7" t="s">
        <v>24</v>
      </c>
      <c r="F14" s="8"/>
      <c r="G14" s="9">
        <v>18.5</v>
      </c>
      <c r="H14" s="10">
        <v>0</v>
      </c>
      <c r="I14" s="7" t="s">
        <v>41</v>
      </c>
      <c r="J14" s="9">
        <f t="shared" si="0"/>
        <v>0</v>
      </c>
      <c r="K14" s="62" t="s">
        <v>189</v>
      </c>
      <c r="L14" s="11">
        <f t="shared" si="1"/>
        <v>0</v>
      </c>
      <c r="M14" s="9">
        <f>L14*G14</f>
        <v>0</v>
      </c>
    </row>
    <row r="15" spans="1:16" ht="105" customHeight="1">
      <c r="A15" s="6" t="s">
        <v>38</v>
      </c>
      <c r="B15" s="58"/>
      <c r="C15" s="58"/>
      <c r="D15" s="58"/>
      <c r="E15" s="58"/>
      <c r="F15" s="8"/>
      <c r="G15" s="13">
        <v>0.01</v>
      </c>
      <c r="H15" s="19" t="str">
        <f>IF(L14&gt;=180,"60",IF(L14&gt;=177,"59",IF(L14&gt;=174,"58",IF(L14&gt;=171,"57",IF(L14&gt;=168,"56",IF(L14&gt;=165,"55",IF(L14&gt;=162,"54",IF(L14&gt;=159,"53",IF(L14&gt;=156,"52",IF(L14&gt;=153,"51",IF(L14&gt;=150,"50",IF(L14&gt;=147,"49",IF(L14&gt;=144,"48",IF(L14&gt;=141,"47",IF(L14&gt;=138,"46",IF(L14&gt;=135,"45",IF(L14&gt;=132,"44",IF(L14&gt;=129,"43",IF(L14&gt;=126,"42",IF(L14&gt;=123,"41",IF(L14&gt;=120,"40",IF(L14&gt;=117,"39",IF(L14&gt;=114,"38",IF(L14&gt;=111,"37",IF(L14&gt;=108,"36",IF(L14&gt;=105,"35",IF(L14&gt;=102,"34",IF(L14&gt;=99,"33",IF(L14&gt;=96,"32",IF(L14&gt;=93,"31",IF(L14&gt;=90,"30",IF(L14&gt;=87,"29",IF(L14&gt;=84,"28",IF(L14&gt;=81,"27",IF(L14&gt;=78,"26",IF(L14&gt;=75,"25",IF(L14&gt;=72,"24",IF(L14&gt;=69,"23",IF(L14&gt;=66,"22",IF(L14&gt;=63,"21",IF(L14&gt;=60,"20",IF(L14&gt;=57,"19",IF(L14&gt;=54,"18",IF(L14&gt;=51,"17",IF(L14&gt;=48,"16",IF(L14&gt;=45,"15",IF(L14&gt;=42,"14",IF(L14&gt;=39,"13",IF(L14&gt;=36,"12",IF(L14&gt;=33,"11",IF(L14&gt;=30,"10",IF(L14&gt;=27,"9",IF(L14&gt;=24,"8",IF(L14&gt;=21,"7",IF(L14&gt;=18,"6",IF(L14&gt;=15,"5",IF(L14&gt;=12,"4",IF(L14&gt;=9,"3",IF(L14&gt;=6,"2",IF(L14&gt;=3,"1",IF(L14&gt;=0,"0")))))))))))))))))))))))))))))))))))))))))))))))))))))))))))))</f>
        <v>0</v>
      </c>
      <c r="I15" s="7" t="s">
        <v>41</v>
      </c>
      <c r="J15" s="9">
        <f t="shared" si="0"/>
        <v>0</v>
      </c>
      <c r="K15" s="62" t="s">
        <v>189</v>
      </c>
      <c r="L15" s="11" t="str">
        <f t="shared" si="1"/>
        <v>0</v>
      </c>
      <c r="M15" s="9">
        <f>L15*G14</f>
        <v>0</v>
      </c>
    </row>
    <row r="16" spans="1:16" ht="105" customHeight="1">
      <c r="A16" s="6" t="s">
        <v>42</v>
      </c>
      <c r="B16" s="7" t="s">
        <v>11</v>
      </c>
      <c r="C16" s="20" t="s">
        <v>43</v>
      </c>
      <c r="D16" s="8" t="s">
        <v>44</v>
      </c>
      <c r="E16" s="7" t="s">
        <v>24</v>
      </c>
      <c r="F16" s="8"/>
      <c r="G16" s="9">
        <v>39.9</v>
      </c>
      <c r="H16" s="10">
        <v>0</v>
      </c>
      <c r="I16" s="7" t="s">
        <v>45</v>
      </c>
      <c r="J16" s="9">
        <f t="shared" si="0"/>
        <v>0</v>
      </c>
      <c r="K16" s="62" t="s">
        <v>189</v>
      </c>
      <c r="L16" s="11">
        <f t="shared" si="1"/>
        <v>0</v>
      </c>
      <c r="M16" s="9">
        <f>L16*G16</f>
        <v>0</v>
      </c>
    </row>
    <row r="17" spans="1:13" ht="105" customHeight="1">
      <c r="A17" s="6" t="s">
        <v>42</v>
      </c>
      <c r="B17" s="58"/>
      <c r="C17" s="58"/>
      <c r="D17" s="58"/>
      <c r="E17" s="58"/>
      <c r="F17" s="8"/>
      <c r="G17" s="13">
        <v>0.01</v>
      </c>
      <c r="H17" s="19" t="str">
        <f>IF(L16&gt;=180,"60",IF(L16&gt;=177,"59",IF(L16&gt;=174,"58",IF(L16&gt;=171,"57",IF(L16&gt;=168,"56",IF(L16&gt;=165,"55",IF(L16&gt;=162,"54",IF(L16&gt;=159,"53",IF(L16&gt;=156,"52",IF(L16&gt;=153,"51",IF(L16&gt;=150,"50",IF(L16&gt;=147,"49",IF(L16&gt;=144,"48",IF(L16&gt;=141,"47",IF(L16&gt;=138,"46",IF(L16&gt;=135,"45",IF(L16&gt;=132,"44",IF(L16&gt;=129,"43",IF(L16&gt;=126,"42",IF(L16&gt;=123,"41",IF(L16&gt;=120,"40",IF(L16&gt;=117,"39",IF(L16&gt;=114,"38",IF(L16&gt;=111,"37",IF(L16&gt;=108,"36",IF(L16&gt;=105,"35",IF(L16&gt;=102,"34",IF(L16&gt;=99,"33",IF(L16&gt;=96,"32",IF(L16&gt;=93,"31",IF(L16&gt;=90,"30",IF(L16&gt;=87,"29",IF(L16&gt;=84,"28",IF(L16&gt;=81,"27",IF(L16&gt;=78,"26",IF(L16&gt;=75,"25",IF(L16&gt;=72,"24",IF(L16&gt;=69,"23",IF(L16&gt;=66,"22",IF(L16&gt;=63,"21",IF(L16&gt;=60,"20",IF(L16&gt;=57,"19",IF(L16&gt;=54,"18",IF(L16&gt;=51,"17",IF(L16&gt;=48,"16",IF(L16&gt;=45,"15",IF(L16&gt;=42,"14",IF(L16&gt;=39,"13",IF(L16&gt;=36,"12",IF(L16&gt;=33,"11",IF(L16&gt;=30,"10",IF(L16&gt;=27,"9",IF(L16&gt;=24,"8",IF(L16&gt;=21,"7",IF(L16&gt;=18,"6",IF(L16&gt;=15,"5",IF(L16&gt;=12,"4",IF(L16&gt;=9,"3",IF(L16&gt;=6,"2",IF(L16&gt;=3,"1",IF(L16&gt;=0,"0")))))))))))))))))))))))))))))))))))))))))))))))))))))))))))))</f>
        <v>0</v>
      </c>
      <c r="I17" s="7" t="s">
        <v>45</v>
      </c>
      <c r="J17" s="9">
        <f t="shared" si="0"/>
        <v>0</v>
      </c>
      <c r="K17" s="62" t="s">
        <v>189</v>
      </c>
      <c r="L17" s="11" t="str">
        <f t="shared" si="1"/>
        <v>0</v>
      </c>
      <c r="M17" s="9">
        <f>L17*G16</f>
        <v>0</v>
      </c>
    </row>
    <row r="18" spans="1:13" ht="105" customHeight="1">
      <c r="A18" s="6" t="s">
        <v>46</v>
      </c>
      <c r="B18" s="7" t="s">
        <v>11</v>
      </c>
      <c r="C18" s="20" t="s">
        <v>47</v>
      </c>
      <c r="D18" s="8" t="s">
        <v>48</v>
      </c>
      <c r="E18" s="7" t="s">
        <v>49</v>
      </c>
      <c r="F18" s="8"/>
      <c r="G18" s="9">
        <v>56.8</v>
      </c>
      <c r="H18" s="10">
        <v>0</v>
      </c>
      <c r="I18" s="7" t="s">
        <v>50</v>
      </c>
      <c r="J18" s="9">
        <f t="shared" si="0"/>
        <v>0</v>
      </c>
      <c r="K18" s="62" t="s">
        <v>189</v>
      </c>
      <c r="L18" s="11">
        <f t="shared" si="1"/>
        <v>0</v>
      </c>
      <c r="M18" s="9">
        <f>L18*G18</f>
        <v>0</v>
      </c>
    </row>
    <row r="19" spans="1:13" ht="105" customHeight="1">
      <c r="A19" s="6" t="s">
        <v>46</v>
      </c>
      <c r="B19" s="58"/>
      <c r="C19" s="58"/>
      <c r="D19" s="58"/>
      <c r="E19" s="58"/>
      <c r="F19" s="8"/>
      <c r="G19" s="13">
        <v>0.01</v>
      </c>
      <c r="H19" s="19" t="str">
        <f>IF(L18&gt;=180,"60",IF(L18&gt;=177,"59",IF(L18&gt;=174,"58",IF(L18&gt;=171,"57",IF(L18&gt;=168,"56",IF(L18&gt;=165,"55",IF(L18&gt;=162,"54",IF(L18&gt;=159,"53",IF(L18&gt;=156,"52",IF(L18&gt;=153,"51",IF(L18&gt;=150,"50",IF(L18&gt;=147,"49",IF(L18&gt;=144,"48",IF(L18&gt;=141,"47",IF(L18&gt;=138,"46",IF(L18&gt;=135,"45",IF(L18&gt;=132,"44",IF(L18&gt;=129,"43",IF(L18&gt;=126,"42",IF(L18&gt;=123,"41",IF(L18&gt;=120,"40",IF(L18&gt;=117,"39",IF(L18&gt;=114,"38",IF(L18&gt;=111,"37",IF(L18&gt;=108,"36",IF(L18&gt;=105,"35",IF(L18&gt;=102,"34",IF(L18&gt;=99,"33",IF(L18&gt;=96,"32",IF(L18&gt;=93,"31",IF(L18&gt;=90,"30",IF(L18&gt;=87,"29",IF(L18&gt;=84,"28",IF(L18&gt;=81,"27",IF(L18&gt;=78,"26",IF(L18&gt;=75,"25",IF(L18&gt;=72,"24",IF(L18&gt;=69,"23",IF(L18&gt;=66,"22",IF(L18&gt;=63,"21",IF(L18&gt;=60,"20",IF(L18&gt;=57,"19",IF(L18&gt;=54,"18",IF(L18&gt;=51,"17",IF(L18&gt;=48,"16",IF(L18&gt;=45,"15",IF(L18&gt;=42,"14",IF(L18&gt;=39,"13",IF(L18&gt;=36,"12",IF(L18&gt;=33,"11",IF(L18&gt;=30,"10",IF(L18&gt;=27,"9",IF(L18&gt;=24,"8",IF(L18&gt;=21,"7",IF(L18&gt;=18,"6",IF(L18&gt;=15,"5",IF(L18&gt;=12,"4",IF(L18&gt;=9,"3",IF(L18&gt;=6,"2",IF(L18&gt;=3,"1",IF(L18&gt;=0,"0")))))))))))))))))))))))))))))))))))))))))))))))))))))))))))))</f>
        <v>0</v>
      </c>
      <c r="I19" s="7" t="s">
        <v>50</v>
      </c>
      <c r="J19" s="9">
        <f t="shared" si="0"/>
        <v>0</v>
      </c>
      <c r="K19" s="62" t="s">
        <v>189</v>
      </c>
      <c r="L19" s="11" t="str">
        <f t="shared" si="1"/>
        <v>0</v>
      </c>
      <c r="M19" s="9">
        <f>L19*G18</f>
        <v>0</v>
      </c>
    </row>
    <row r="20" spans="1:13" ht="105" customHeight="1">
      <c r="A20" s="6" t="s">
        <v>51</v>
      </c>
      <c r="B20" s="7" t="s">
        <v>52</v>
      </c>
      <c r="C20" s="20" t="s">
        <v>53</v>
      </c>
      <c r="D20" s="8" t="s">
        <v>54</v>
      </c>
      <c r="E20" s="7" t="s">
        <v>24</v>
      </c>
      <c r="F20" s="8"/>
      <c r="G20" s="9">
        <v>39.9</v>
      </c>
      <c r="H20" s="10">
        <v>0</v>
      </c>
      <c r="I20" s="7" t="s">
        <v>55</v>
      </c>
      <c r="J20" s="9">
        <f t="shared" si="0"/>
        <v>0</v>
      </c>
      <c r="K20" s="62" t="s">
        <v>189</v>
      </c>
      <c r="L20" s="11">
        <f t="shared" si="1"/>
        <v>0</v>
      </c>
      <c r="M20" s="9">
        <f>L20*G20</f>
        <v>0</v>
      </c>
    </row>
    <row r="21" spans="1:13" ht="105" customHeight="1">
      <c r="A21" s="6" t="s">
        <v>51</v>
      </c>
      <c r="B21" s="58"/>
      <c r="C21" s="58"/>
      <c r="D21" s="58"/>
      <c r="E21" s="58"/>
      <c r="F21" s="8"/>
      <c r="G21" s="13">
        <v>0.01</v>
      </c>
      <c r="H21" s="19" t="str">
        <f>IF(L20&gt;=180,"60",IF(L20&gt;=177,"59",IF(L20&gt;=174,"58",IF(L20&gt;=171,"57",IF(L20&gt;=168,"56",IF(L20&gt;=165,"55",IF(L20&gt;=162,"54",IF(L20&gt;=159,"53",IF(L20&gt;=156,"52",IF(L20&gt;=153,"51",IF(L20&gt;=150,"50",IF(L20&gt;=147,"49",IF(L20&gt;=144,"48",IF(L20&gt;=141,"47",IF(L20&gt;=138,"46",IF(L20&gt;=135,"45",IF(L20&gt;=132,"44",IF(L20&gt;=129,"43",IF(L20&gt;=126,"42",IF(L20&gt;=123,"41",IF(L20&gt;=120,"40",IF(L20&gt;=117,"39",IF(L20&gt;=114,"38",IF(L20&gt;=111,"37",IF(L20&gt;=108,"36",IF(L20&gt;=105,"35",IF(L20&gt;=102,"34",IF(L20&gt;=99,"33",IF(L20&gt;=96,"32",IF(L20&gt;=93,"31",IF(L20&gt;=90,"30",IF(L20&gt;=87,"29",IF(L20&gt;=84,"28",IF(L20&gt;=81,"27",IF(L20&gt;=78,"26",IF(L20&gt;=75,"25",IF(L20&gt;=72,"24",IF(L20&gt;=69,"23",IF(L20&gt;=66,"22",IF(L20&gt;=63,"21",IF(L20&gt;=60,"20",IF(L20&gt;=57,"19",IF(L20&gt;=54,"18",IF(L20&gt;=51,"17",IF(L20&gt;=48,"16",IF(L20&gt;=45,"15",IF(L20&gt;=42,"14",IF(L20&gt;=39,"13",IF(L20&gt;=36,"12",IF(L20&gt;=33,"11",IF(L20&gt;=30,"10",IF(L20&gt;=27,"9",IF(L20&gt;=24,"8",IF(L20&gt;=21,"7",IF(L20&gt;=18,"6",IF(L20&gt;=15,"5",IF(L20&gt;=12,"4",IF(L20&gt;=9,"3",IF(L20&gt;=6,"2",IF(L20&gt;=3,"1",IF(L20&gt;=0,"0")))))))))))))))))))))))))))))))))))))))))))))))))))))))))))))</f>
        <v>0</v>
      </c>
      <c r="I21" s="7" t="s">
        <v>55</v>
      </c>
      <c r="J21" s="9">
        <f t="shared" si="0"/>
        <v>0</v>
      </c>
      <c r="K21" s="62" t="s">
        <v>189</v>
      </c>
      <c r="L21" s="11" t="str">
        <f t="shared" si="1"/>
        <v>0</v>
      </c>
      <c r="M21" s="9">
        <f>L21*G20</f>
        <v>0</v>
      </c>
    </row>
    <row r="22" spans="1:13" ht="105" customHeight="1">
      <c r="A22" s="6" t="s">
        <v>56</v>
      </c>
      <c r="B22" s="7" t="s">
        <v>11</v>
      </c>
      <c r="C22" s="20" t="s">
        <v>57</v>
      </c>
      <c r="D22" s="8" t="s">
        <v>58</v>
      </c>
      <c r="E22" s="7" t="s">
        <v>59</v>
      </c>
      <c r="F22" s="8"/>
      <c r="G22" s="9">
        <v>35.4</v>
      </c>
      <c r="H22" s="10">
        <v>0</v>
      </c>
      <c r="I22" s="7" t="s">
        <v>60</v>
      </c>
      <c r="J22" s="9">
        <f t="shared" si="0"/>
        <v>0</v>
      </c>
      <c r="K22" s="62" t="s">
        <v>189</v>
      </c>
      <c r="L22" s="11">
        <f t="shared" si="1"/>
        <v>0</v>
      </c>
      <c r="M22" s="9">
        <f>L22*G22</f>
        <v>0</v>
      </c>
    </row>
    <row r="23" spans="1:13" ht="105" customHeight="1">
      <c r="A23" s="6" t="s">
        <v>56</v>
      </c>
      <c r="B23" s="58"/>
      <c r="C23" s="58"/>
      <c r="D23" s="58"/>
      <c r="E23" s="58"/>
      <c r="F23" s="8"/>
      <c r="G23" s="13">
        <v>0.01</v>
      </c>
      <c r="H23" s="19" t="str">
        <f>IF(L22&gt;=180,"60",IF(L22&gt;=177,"59",IF(L22&gt;=174,"58",IF(L22&gt;=171,"57",IF(L22&gt;=168,"56",IF(L22&gt;=165,"55",IF(L22&gt;=162,"54",IF(L22&gt;=159,"53",IF(L22&gt;=156,"52",IF(L22&gt;=153,"51",IF(L22&gt;=150,"50",IF(L22&gt;=147,"49",IF(L22&gt;=144,"48",IF(L22&gt;=141,"47",IF(L22&gt;=138,"46",IF(L22&gt;=135,"45",IF(L22&gt;=132,"44",IF(L22&gt;=129,"43",IF(L22&gt;=126,"42",IF(L22&gt;=123,"41",IF(L22&gt;=120,"40",IF(L22&gt;=117,"39",IF(L22&gt;=114,"38",IF(L22&gt;=111,"37",IF(L22&gt;=108,"36",IF(L22&gt;=105,"35",IF(L22&gt;=102,"34",IF(L22&gt;=99,"33",IF(L22&gt;=96,"32",IF(L22&gt;=93,"31",IF(L22&gt;=90,"30",IF(L22&gt;=87,"29",IF(L22&gt;=84,"28",IF(L22&gt;=81,"27",IF(L22&gt;=78,"26",IF(L22&gt;=75,"25",IF(L22&gt;=72,"24",IF(L22&gt;=69,"23",IF(L22&gt;=66,"22",IF(L22&gt;=63,"21",IF(L22&gt;=60,"20",IF(L22&gt;=57,"19",IF(L22&gt;=54,"18",IF(L22&gt;=51,"17",IF(L22&gt;=48,"16",IF(L22&gt;=45,"15",IF(L22&gt;=42,"14",IF(L22&gt;=39,"13",IF(L22&gt;=36,"12",IF(L22&gt;=33,"11",IF(L22&gt;=30,"10",IF(L22&gt;=27,"9",IF(L22&gt;=24,"8",IF(L22&gt;=21,"7",IF(L22&gt;=18,"6",IF(L22&gt;=15,"5",IF(L22&gt;=12,"4",IF(L22&gt;=9,"3",IF(L22&gt;=6,"2",IF(L22&gt;=3,"1",IF(L22&gt;=0,"0")))))))))))))))))))))))))))))))))))))))))))))))))))))))))))))</f>
        <v>0</v>
      </c>
      <c r="I23" s="7" t="s">
        <v>60</v>
      </c>
      <c r="J23" s="9">
        <f t="shared" si="0"/>
        <v>0</v>
      </c>
      <c r="K23" s="62" t="s">
        <v>189</v>
      </c>
      <c r="L23" s="11" t="str">
        <f t="shared" si="1"/>
        <v>0</v>
      </c>
      <c r="M23" s="9">
        <f>L23*G22</f>
        <v>0</v>
      </c>
    </row>
    <row r="24" spans="1:13" ht="105" customHeight="1">
      <c r="A24" s="6" t="s">
        <v>61</v>
      </c>
      <c r="B24" s="7" t="s">
        <v>62</v>
      </c>
      <c r="C24" s="20" t="s">
        <v>63</v>
      </c>
      <c r="D24" s="8" t="s">
        <v>64</v>
      </c>
      <c r="E24" s="7" t="s">
        <v>19</v>
      </c>
      <c r="F24" s="8"/>
      <c r="G24" s="9">
        <v>29.7</v>
      </c>
      <c r="H24" s="10">
        <v>0</v>
      </c>
      <c r="I24" s="7" t="s">
        <v>65</v>
      </c>
      <c r="J24" s="9">
        <f t="shared" si="0"/>
        <v>0</v>
      </c>
      <c r="K24" s="62" t="s">
        <v>189</v>
      </c>
      <c r="L24" s="11">
        <f t="shared" si="1"/>
        <v>0</v>
      </c>
      <c r="M24" s="9">
        <f>L24*G24</f>
        <v>0</v>
      </c>
    </row>
    <row r="25" spans="1:13" ht="105" customHeight="1">
      <c r="A25" s="6" t="s">
        <v>61</v>
      </c>
      <c r="B25" s="58"/>
      <c r="C25" s="58"/>
      <c r="D25" s="58"/>
      <c r="E25" s="58"/>
      <c r="F25" s="8"/>
      <c r="G25" s="13">
        <v>0.01</v>
      </c>
      <c r="H25" s="19" t="str">
        <f>IF(L24&gt;=180,"60",IF(L24&gt;=177,"59",IF(L24&gt;=174,"58",IF(L24&gt;=171,"57",IF(L24&gt;=168,"56",IF(L24&gt;=165,"55",IF(L24&gt;=162,"54",IF(L24&gt;=159,"53",IF(L24&gt;=156,"52",IF(L24&gt;=153,"51",IF(L24&gt;=150,"50",IF(L24&gt;=147,"49",IF(L24&gt;=144,"48",IF(L24&gt;=141,"47",IF(L24&gt;=138,"46",IF(L24&gt;=135,"45",IF(L24&gt;=132,"44",IF(L24&gt;=129,"43",IF(L24&gt;=126,"42",IF(L24&gt;=123,"41",IF(L24&gt;=120,"40",IF(L24&gt;=117,"39",IF(L24&gt;=114,"38",IF(L24&gt;=111,"37",IF(L24&gt;=108,"36",IF(L24&gt;=105,"35",IF(L24&gt;=102,"34",IF(L24&gt;=99,"33",IF(L24&gt;=96,"32",IF(L24&gt;=93,"31",IF(L24&gt;=90,"30",IF(L24&gt;=87,"29",IF(L24&gt;=84,"28",IF(L24&gt;=81,"27",IF(L24&gt;=78,"26",IF(L24&gt;=75,"25",IF(L24&gt;=72,"24",IF(L24&gt;=69,"23",IF(L24&gt;=66,"22",IF(L24&gt;=63,"21",IF(L24&gt;=60,"20",IF(L24&gt;=57,"19",IF(L24&gt;=54,"18",IF(L24&gt;=51,"17",IF(L24&gt;=48,"16",IF(L24&gt;=45,"15",IF(L24&gt;=42,"14",IF(L24&gt;=39,"13",IF(L24&gt;=36,"12",IF(L24&gt;=33,"11",IF(L24&gt;=30,"10",IF(L24&gt;=27,"9",IF(L24&gt;=24,"8",IF(L24&gt;=21,"7",IF(L24&gt;=18,"6",IF(L24&gt;=15,"5",IF(L24&gt;=12,"4",IF(L24&gt;=9,"3",IF(L24&gt;=6,"2",IF(L24&gt;=3,"1",IF(L24&gt;=0,"0")))))))))))))))))))))))))))))))))))))))))))))))))))))))))))))</f>
        <v>0</v>
      </c>
      <c r="I25" s="7" t="s">
        <v>65</v>
      </c>
      <c r="J25" s="9">
        <f t="shared" si="0"/>
        <v>0</v>
      </c>
      <c r="K25" s="62" t="s">
        <v>189</v>
      </c>
      <c r="L25" s="11" t="str">
        <f t="shared" si="1"/>
        <v>0</v>
      </c>
      <c r="M25" s="9">
        <f>L25*G24</f>
        <v>0</v>
      </c>
    </row>
    <row r="26" spans="1:13" ht="105" customHeight="1">
      <c r="A26" s="6" t="s">
        <v>66</v>
      </c>
      <c r="B26" s="7" t="s">
        <v>11</v>
      </c>
      <c r="C26" s="20" t="s">
        <v>67</v>
      </c>
      <c r="D26" s="8" t="s">
        <v>68</v>
      </c>
      <c r="E26" s="7" t="s">
        <v>49</v>
      </c>
      <c r="F26" s="8"/>
      <c r="G26" s="9">
        <v>41.5</v>
      </c>
      <c r="H26" s="10">
        <v>0</v>
      </c>
      <c r="I26" s="7" t="s">
        <v>69</v>
      </c>
      <c r="J26" s="9">
        <f t="shared" si="0"/>
        <v>0</v>
      </c>
      <c r="K26" s="62" t="s">
        <v>189</v>
      </c>
      <c r="L26" s="11">
        <f t="shared" si="1"/>
        <v>0</v>
      </c>
      <c r="M26" s="9">
        <f>L26*G26</f>
        <v>0</v>
      </c>
    </row>
    <row r="27" spans="1:13" ht="105" customHeight="1">
      <c r="A27" s="6" t="s">
        <v>66</v>
      </c>
      <c r="B27" s="58"/>
      <c r="C27" s="58"/>
      <c r="D27" s="58"/>
      <c r="E27" s="58"/>
      <c r="F27" s="8"/>
      <c r="G27" s="13">
        <v>0.01</v>
      </c>
      <c r="H27" s="19" t="str">
        <f>IF(L26&gt;=180,"60",IF(L26&gt;=177,"59",IF(L26&gt;=174,"58",IF(L26&gt;=171,"57",IF(L26&gt;=168,"56",IF(L26&gt;=165,"55",IF(L26&gt;=162,"54",IF(L26&gt;=159,"53",IF(L26&gt;=156,"52",IF(L26&gt;=153,"51",IF(L26&gt;=150,"50",IF(L26&gt;=147,"49",IF(L26&gt;=144,"48",IF(L26&gt;=141,"47",IF(L26&gt;=138,"46",IF(L26&gt;=135,"45",IF(L26&gt;=132,"44",IF(L26&gt;=129,"43",IF(L26&gt;=126,"42",IF(L26&gt;=123,"41",IF(L26&gt;=120,"40",IF(L26&gt;=117,"39",IF(L26&gt;=114,"38",IF(L26&gt;=111,"37",IF(L26&gt;=108,"36",IF(L26&gt;=105,"35",IF(L26&gt;=102,"34",IF(L26&gt;=99,"33",IF(L26&gt;=96,"32",IF(L26&gt;=93,"31",IF(L26&gt;=90,"30",IF(L26&gt;=87,"29",IF(L26&gt;=84,"28",IF(L26&gt;=81,"27",IF(L26&gt;=78,"26",IF(L26&gt;=75,"25",IF(L26&gt;=72,"24",IF(L26&gt;=69,"23",IF(L26&gt;=66,"22",IF(L26&gt;=63,"21",IF(L26&gt;=60,"20",IF(L26&gt;=57,"19",IF(L26&gt;=54,"18",IF(L26&gt;=51,"17",IF(L26&gt;=48,"16",IF(L26&gt;=45,"15",IF(L26&gt;=42,"14",IF(L26&gt;=39,"13",IF(L26&gt;=36,"12",IF(L26&gt;=33,"11",IF(L26&gt;=30,"10",IF(L26&gt;=27,"9",IF(L26&gt;=24,"8",IF(L26&gt;=21,"7",IF(L26&gt;=18,"6",IF(L26&gt;=15,"5",IF(L26&gt;=12,"4",IF(L26&gt;=9,"3",IF(L26&gt;=6,"2",IF(L26&gt;=3,"1",IF(L26&gt;=0,"0")))))))))))))))))))))))))))))))))))))))))))))))))))))))))))))</f>
        <v>0</v>
      </c>
      <c r="I27" s="7" t="s">
        <v>69</v>
      </c>
      <c r="J27" s="9">
        <f t="shared" si="0"/>
        <v>0</v>
      </c>
      <c r="K27" s="62" t="s">
        <v>189</v>
      </c>
      <c r="L27" s="11" t="str">
        <f t="shared" si="1"/>
        <v>0</v>
      </c>
      <c r="M27" s="9">
        <f>L27*G26</f>
        <v>0</v>
      </c>
    </row>
    <row r="28" spans="1:13" ht="105" customHeight="1">
      <c r="A28" s="6" t="s">
        <v>70</v>
      </c>
      <c r="B28" s="7" t="s">
        <v>52</v>
      </c>
      <c r="C28" s="20" t="s">
        <v>71</v>
      </c>
      <c r="D28" s="8" t="s">
        <v>72</v>
      </c>
      <c r="E28" s="7" t="s">
        <v>73</v>
      </c>
      <c r="F28" s="8"/>
      <c r="G28" s="9">
        <v>49.9</v>
      </c>
      <c r="H28" s="10">
        <v>0</v>
      </c>
      <c r="I28" s="7" t="s">
        <v>74</v>
      </c>
      <c r="J28" s="9">
        <f t="shared" si="0"/>
        <v>0</v>
      </c>
      <c r="K28" s="62" t="s">
        <v>189</v>
      </c>
      <c r="L28" s="11">
        <f t="shared" si="1"/>
        <v>0</v>
      </c>
      <c r="M28" s="9">
        <f>L28*G28</f>
        <v>0</v>
      </c>
    </row>
    <row r="29" spans="1:13" ht="105" customHeight="1">
      <c r="A29" s="6" t="s">
        <v>70</v>
      </c>
      <c r="B29" s="58"/>
      <c r="C29" s="58"/>
      <c r="D29" s="58"/>
      <c r="E29" s="58"/>
      <c r="F29" s="8"/>
      <c r="G29" s="13">
        <v>0.01</v>
      </c>
      <c r="H29" s="19" t="str">
        <f>IF(L28&gt;=180,"60",IF(L28&gt;=177,"59",IF(L28&gt;=174,"58",IF(L28&gt;=171,"57",IF(L28&gt;=168,"56",IF(L28&gt;=165,"55",IF(L28&gt;=162,"54",IF(L28&gt;=159,"53",IF(L28&gt;=156,"52",IF(L28&gt;=153,"51",IF(L28&gt;=150,"50",IF(L28&gt;=147,"49",IF(L28&gt;=144,"48",IF(L28&gt;=141,"47",IF(L28&gt;=138,"46",IF(L28&gt;=135,"45",IF(L28&gt;=132,"44",IF(L28&gt;=129,"43",IF(L28&gt;=126,"42",IF(L28&gt;=123,"41",IF(L28&gt;=120,"40",IF(L28&gt;=117,"39",IF(L28&gt;=114,"38",IF(L28&gt;=111,"37",IF(L28&gt;=108,"36",IF(L28&gt;=105,"35",IF(L28&gt;=102,"34",IF(L28&gt;=99,"33",IF(L28&gt;=96,"32",IF(L28&gt;=93,"31",IF(L28&gt;=90,"30",IF(L28&gt;=87,"29",IF(L28&gt;=84,"28",IF(L28&gt;=81,"27",IF(L28&gt;=78,"26",IF(L28&gt;=75,"25",IF(L28&gt;=72,"24",IF(L28&gt;=69,"23",IF(L28&gt;=66,"22",IF(L28&gt;=63,"21",IF(L28&gt;=60,"20",IF(L28&gt;=57,"19",IF(L28&gt;=54,"18",IF(L28&gt;=51,"17",IF(L28&gt;=48,"16",IF(L28&gt;=45,"15",IF(L28&gt;=42,"14",IF(L28&gt;=39,"13",IF(L28&gt;=36,"12",IF(L28&gt;=33,"11",IF(L28&gt;=30,"10",IF(L28&gt;=27,"9",IF(L28&gt;=24,"8",IF(L28&gt;=21,"7",IF(L28&gt;=18,"6",IF(L28&gt;=15,"5",IF(L28&gt;=12,"4",IF(L28&gt;=9,"3",IF(L28&gt;=6,"2",IF(L28&gt;=3,"1",IF(L28&gt;=0,"0")))))))))))))))))))))))))))))))))))))))))))))))))))))))))))))</f>
        <v>0</v>
      </c>
      <c r="I29" s="7" t="s">
        <v>74</v>
      </c>
      <c r="J29" s="9">
        <f t="shared" si="0"/>
        <v>0</v>
      </c>
      <c r="K29" s="62" t="s">
        <v>189</v>
      </c>
      <c r="L29" s="11" t="str">
        <f t="shared" si="1"/>
        <v>0</v>
      </c>
      <c r="M29" s="9">
        <f>L29*G28</f>
        <v>0</v>
      </c>
    </row>
    <row r="30" spans="1:13" ht="105" customHeight="1">
      <c r="A30" s="6" t="s">
        <v>75</v>
      </c>
      <c r="B30" s="7" t="s">
        <v>11</v>
      </c>
      <c r="C30" s="20" t="s">
        <v>76</v>
      </c>
      <c r="D30" s="8" t="s">
        <v>77</v>
      </c>
      <c r="E30" s="7" t="s">
        <v>24</v>
      </c>
      <c r="F30" s="8"/>
      <c r="G30" s="9">
        <v>51.9</v>
      </c>
      <c r="H30" s="10">
        <v>0</v>
      </c>
      <c r="I30" s="7" t="s">
        <v>78</v>
      </c>
      <c r="J30" s="9">
        <f t="shared" si="0"/>
        <v>0</v>
      </c>
      <c r="K30" s="62" t="s">
        <v>189</v>
      </c>
      <c r="L30" s="11">
        <f t="shared" si="1"/>
        <v>0</v>
      </c>
      <c r="M30" s="9">
        <f>L30*G30</f>
        <v>0</v>
      </c>
    </row>
    <row r="31" spans="1:13" ht="105" customHeight="1">
      <c r="A31" s="6" t="s">
        <v>75</v>
      </c>
      <c r="B31" s="58"/>
      <c r="C31" s="58"/>
      <c r="D31" s="58"/>
      <c r="E31" s="58"/>
      <c r="F31" s="8"/>
      <c r="G31" s="13">
        <v>0.01</v>
      </c>
      <c r="H31" s="19" t="str">
        <f>IF(L30&gt;=180,"60",IF(L30&gt;=177,"59",IF(L30&gt;=174,"58",IF(L30&gt;=171,"57",IF(L30&gt;=168,"56",IF(L30&gt;=165,"55",IF(L30&gt;=162,"54",IF(L30&gt;=159,"53",IF(L30&gt;=156,"52",IF(L30&gt;=153,"51",IF(L30&gt;=150,"50",IF(L30&gt;=147,"49",IF(L30&gt;=144,"48",IF(L30&gt;=141,"47",IF(L30&gt;=138,"46",IF(L30&gt;=135,"45",IF(L30&gt;=132,"44",IF(L30&gt;=129,"43",IF(L30&gt;=126,"42",IF(L30&gt;=123,"41",IF(L30&gt;=120,"40",IF(L30&gt;=117,"39",IF(L30&gt;=114,"38",IF(L30&gt;=111,"37",IF(L30&gt;=108,"36",IF(L30&gt;=105,"35",IF(L30&gt;=102,"34",IF(L30&gt;=99,"33",IF(L30&gt;=96,"32",IF(L30&gt;=93,"31",IF(L30&gt;=90,"30",IF(L30&gt;=87,"29",IF(L30&gt;=84,"28",IF(L30&gt;=81,"27",IF(L30&gt;=78,"26",IF(L30&gt;=75,"25",IF(L30&gt;=72,"24",IF(L30&gt;=69,"23",IF(L30&gt;=66,"22",IF(L30&gt;=63,"21",IF(L30&gt;=60,"20",IF(L30&gt;=57,"19",IF(L30&gt;=54,"18",IF(L30&gt;=51,"17",IF(L30&gt;=48,"16",IF(L30&gt;=45,"15",IF(L30&gt;=42,"14",IF(L30&gt;=39,"13",IF(L30&gt;=36,"12",IF(L30&gt;=33,"11",IF(L30&gt;=30,"10",IF(L30&gt;=27,"9",IF(L30&gt;=24,"8",IF(L30&gt;=21,"7",IF(L30&gt;=18,"6",IF(L30&gt;=15,"5",IF(L30&gt;=12,"4",IF(L30&gt;=9,"3",IF(L30&gt;=6,"2",IF(L30&gt;=3,"1",IF(L30&gt;=0,"0")))))))))))))))))))))))))))))))))))))))))))))))))))))))))))))</f>
        <v>0</v>
      </c>
      <c r="I31" s="7" t="s">
        <v>78</v>
      </c>
      <c r="J31" s="9">
        <f t="shared" si="0"/>
        <v>0</v>
      </c>
      <c r="K31" s="62" t="s">
        <v>189</v>
      </c>
      <c r="L31" s="11" t="str">
        <f t="shared" si="1"/>
        <v>0</v>
      </c>
      <c r="M31" s="9">
        <f>L31*G30</f>
        <v>0</v>
      </c>
    </row>
    <row r="32" spans="1:13" ht="105" customHeight="1">
      <c r="A32" s="6" t="s">
        <v>79</v>
      </c>
      <c r="B32" s="7" t="s">
        <v>11</v>
      </c>
      <c r="C32" s="20" t="s">
        <v>80</v>
      </c>
      <c r="D32" s="8" t="s">
        <v>81</v>
      </c>
      <c r="E32" s="7" t="s">
        <v>24</v>
      </c>
      <c r="F32" s="8"/>
      <c r="G32" s="9">
        <v>66.2</v>
      </c>
      <c r="H32" s="10">
        <v>0</v>
      </c>
      <c r="I32" s="7" t="s">
        <v>82</v>
      </c>
      <c r="J32" s="9">
        <f>H32*G32</f>
        <v>0</v>
      </c>
      <c r="K32" s="62" t="s">
        <v>189</v>
      </c>
      <c r="L32" s="11">
        <f t="shared" si="1"/>
        <v>0</v>
      </c>
      <c r="M32" s="9">
        <f>L32*G32</f>
        <v>0</v>
      </c>
    </row>
    <row r="33" spans="1:13" ht="105" customHeight="1">
      <c r="A33" s="29" t="s">
        <v>79</v>
      </c>
      <c r="B33" s="59"/>
      <c r="C33" s="59"/>
      <c r="D33" s="59"/>
      <c r="E33" s="59"/>
      <c r="F33" s="30"/>
      <c r="G33" s="31">
        <v>0.01</v>
      </c>
      <c r="H33" s="32" t="str">
        <f>IF(L32&gt;=180,"60",IF(L32&gt;=177,"59",IF(L32&gt;=174,"58",IF(L32&gt;=171,"57",IF(L32&gt;=168,"56",IF(L32&gt;=165,"55",IF(L32&gt;=162,"54",IF(L32&gt;=159,"53",IF(L32&gt;=156,"52",IF(L32&gt;=153,"51",IF(L32&gt;=150,"50",IF(L32&gt;=147,"49",IF(L32&gt;=144,"48",IF(L32&gt;=141,"47",IF(L32&gt;=138,"46",IF(L32&gt;=135,"45",IF(L32&gt;=132,"44",IF(L32&gt;=129,"43",IF(L32&gt;=126,"42",IF(L32&gt;=123,"41",IF(L32&gt;=120,"40",IF(L32&gt;=117,"39",IF(L32&gt;=114,"38",IF(L32&gt;=111,"37",IF(L32&gt;=108,"36",IF(L32&gt;=105,"35",IF(L32&gt;=102,"34",IF(L32&gt;=99,"33",IF(L32&gt;=96,"32",IF(L32&gt;=93,"31",IF(L32&gt;=90,"30",IF(L32&gt;=87,"29",IF(L32&gt;=84,"28",IF(L32&gt;=81,"27",IF(L32&gt;=78,"26",IF(L32&gt;=75,"25",IF(L32&gt;=72,"24",IF(L32&gt;=69,"23",IF(L32&gt;=66,"22",IF(L32&gt;=63,"21",IF(L32&gt;=60,"20",IF(L32&gt;=57,"19",IF(L32&gt;=54,"18",IF(L32&gt;=51,"17",IF(L32&gt;=48,"16",IF(L32&gt;=45,"15",IF(L32&gt;=42,"14",IF(L32&gt;=39,"13",IF(L32&gt;=36,"12",IF(L32&gt;=33,"11",IF(L32&gt;=30,"10",IF(L32&gt;=27,"9",IF(L32&gt;=24,"8",IF(L32&gt;=21,"7",IF(L32&gt;=18,"6",IF(L32&gt;=15,"5",IF(L32&gt;=12,"4",IF(L32&gt;=9,"3",IF(L32&gt;=6,"2",IF(L32&gt;=3,"1",IF(L32&gt;=0,"0")))))))))))))))))))))))))))))))))))))))))))))))))))))))))))))</f>
        <v>0</v>
      </c>
      <c r="I33" s="33" t="s">
        <v>82</v>
      </c>
      <c r="J33" s="34">
        <f t="shared" si="0"/>
        <v>0</v>
      </c>
      <c r="K33" s="62" t="s">
        <v>189</v>
      </c>
      <c r="L33" s="11" t="str">
        <f t="shared" si="1"/>
        <v>0</v>
      </c>
      <c r="M33" s="9">
        <f>L33*G32</f>
        <v>0</v>
      </c>
    </row>
    <row r="34" spans="1:13" s="21" customFormat="1" ht="105" customHeight="1">
      <c r="A34" s="35" t="s">
        <v>86</v>
      </c>
      <c r="B34" s="36" t="s">
        <v>52</v>
      </c>
      <c r="C34" s="37" t="s">
        <v>87</v>
      </c>
      <c r="D34" s="38" t="s">
        <v>88</v>
      </c>
      <c r="E34" s="36" t="s">
        <v>59</v>
      </c>
      <c r="F34" s="38"/>
      <c r="G34" s="39">
        <v>13.9</v>
      </c>
      <c r="H34" s="40">
        <v>0</v>
      </c>
      <c r="I34" s="36" t="s">
        <v>89</v>
      </c>
      <c r="J34" s="41">
        <f>H34*G34</f>
        <v>0</v>
      </c>
      <c r="K34" s="63" t="s">
        <v>186</v>
      </c>
    </row>
    <row r="35" spans="1:13" s="21" customFormat="1" ht="105" customHeight="1">
      <c r="A35" s="35" t="s">
        <v>90</v>
      </c>
      <c r="B35" s="36" t="s">
        <v>91</v>
      </c>
      <c r="C35" s="37" t="s">
        <v>92</v>
      </c>
      <c r="D35" s="38" t="s">
        <v>93</v>
      </c>
      <c r="E35" s="36" t="s">
        <v>59</v>
      </c>
      <c r="F35" s="38"/>
      <c r="G35" s="39">
        <v>9.9</v>
      </c>
      <c r="H35" s="40">
        <v>0</v>
      </c>
      <c r="I35" s="36" t="s">
        <v>94</v>
      </c>
      <c r="J35" s="41">
        <f t="shared" ref="J35:J55" si="2">H35*G35</f>
        <v>0</v>
      </c>
      <c r="K35" s="63" t="s">
        <v>186</v>
      </c>
    </row>
    <row r="36" spans="1:13" s="21" customFormat="1" ht="105" customHeight="1">
      <c r="A36" s="35" t="s">
        <v>95</v>
      </c>
      <c r="B36" s="36" t="s">
        <v>11</v>
      </c>
      <c r="C36" s="37" t="s">
        <v>96</v>
      </c>
      <c r="D36" s="38" t="s">
        <v>97</v>
      </c>
      <c r="E36" s="36" t="s">
        <v>24</v>
      </c>
      <c r="F36" s="38"/>
      <c r="G36" s="39">
        <v>25.5</v>
      </c>
      <c r="H36" s="40">
        <v>0</v>
      </c>
      <c r="I36" s="36" t="s">
        <v>98</v>
      </c>
      <c r="J36" s="41">
        <f t="shared" si="2"/>
        <v>0</v>
      </c>
      <c r="K36" s="63" t="s">
        <v>186</v>
      </c>
    </row>
    <row r="37" spans="1:13" s="21" customFormat="1" ht="105" customHeight="1">
      <c r="A37" s="35" t="s">
        <v>99</v>
      </c>
      <c r="B37" s="36" t="s">
        <v>52</v>
      </c>
      <c r="C37" s="37" t="s">
        <v>100</v>
      </c>
      <c r="D37" s="38" t="s">
        <v>101</v>
      </c>
      <c r="E37" s="36" t="s">
        <v>102</v>
      </c>
      <c r="F37" s="38"/>
      <c r="G37" s="39">
        <v>19.899999999999999</v>
      </c>
      <c r="H37" s="40">
        <v>0</v>
      </c>
      <c r="I37" s="36" t="s">
        <v>103</v>
      </c>
      <c r="J37" s="41">
        <f t="shared" si="2"/>
        <v>0</v>
      </c>
      <c r="K37" s="63" t="s">
        <v>186</v>
      </c>
    </row>
    <row r="38" spans="1:13" s="21" customFormat="1" ht="105" customHeight="1">
      <c r="A38" s="35" t="s">
        <v>104</v>
      </c>
      <c r="B38" s="36" t="s">
        <v>91</v>
      </c>
      <c r="C38" s="37" t="s">
        <v>105</v>
      </c>
      <c r="D38" s="38" t="s">
        <v>106</v>
      </c>
      <c r="E38" s="36" t="s">
        <v>19</v>
      </c>
      <c r="F38" s="38"/>
      <c r="G38" s="39">
        <v>12.9</v>
      </c>
      <c r="H38" s="40">
        <v>0</v>
      </c>
      <c r="I38" s="36" t="s">
        <v>107</v>
      </c>
      <c r="J38" s="41">
        <f t="shared" si="2"/>
        <v>0</v>
      </c>
      <c r="K38" s="63" t="s">
        <v>186</v>
      </c>
    </row>
    <row r="39" spans="1:13" s="21" customFormat="1" ht="105" customHeight="1">
      <c r="A39" s="35" t="s">
        <v>108</v>
      </c>
      <c r="B39" s="36" t="s">
        <v>52</v>
      </c>
      <c r="C39" s="37" t="s">
        <v>109</v>
      </c>
      <c r="D39" s="38" t="s">
        <v>110</v>
      </c>
      <c r="E39" s="36" t="s">
        <v>59</v>
      </c>
      <c r="F39" s="38"/>
      <c r="G39" s="39">
        <v>29.9</v>
      </c>
      <c r="H39" s="40">
        <v>0</v>
      </c>
      <c r="I39" s="36" t="s">
        <v>111</v>
      </c>
      <c r="J39" s="41">
        <f t="shared" si="2"/>
        <v>0</v>
      </c>
      <c r="K39" s="63" t="s">
        <v>186</v>
      </c>
    </row>
    <row r="40" spans="1:13" s="21" customFormat="1" ht="105" customHeight="1">
      <c r="A40" s="35" t="s">
        <v>112</v>
      </c>
      <c r="B40" s="36" t="s">
        <v>11</v>
      </c>
      <c r="C40" s="37" t="s">
        <v>113</v>
      </c>
      <c r="D40" s="38" t="s">
        <v>114</v>
      </c>
      <c r="E40" s="36" t="s">
        <v>59</v>
      </c>
      <c r="F40" s="38"/>
      <c r="G40" s="39">
        <v>25.5</v>
      </c>
      <c r="H40" s="40">
        <v>0</v>
      </c>
      <c r="I40" s="36" t="s">
        <v>115</v>
      </c>
      <c r="J40" s="41">
        <f t="shared" si="2"/>
        <v>0</v>
      </c>
      <c r="K40" s="63" t="s">
        <v>186</v>
      </c>
    </row>
    <row r="41" spans="1:13" s="21" customFormat="1" ht="105" customHeight="1">
      <c r="A41" s="35" t="s">
        <v>116</v>
      </c>
      <c r="B41" s="36" t="s">
        <v>11</v>
      </c>
      <c r="C41" s="37" t="s">
        <v>117</v>
      </c>
      <c r="D41" s="38" t="s">
        <v>118</v>
      </c>
      <c r="E41" s="36" t="s">
        <v>49</v>
      </c>
      <c r="F41" s="38"/>
      <c r="G41" s="39">
        <v>24.9</v>
      </c>
      <c r="H41" s="40">
        <v>0</v>
      </c>
      <c r="I41" s="36" t="s">
        <v>119</v>
      </c>
      <c r="J41" s="41">
        <f t="shared" si="2"/>
        <v>0</v>
      </c>
      <c r="K41" s="63" t="s">
        <v>186</v>
      </c>
    </row>
    <row r="42" spans="1:13" s="21" customFormat="1" ht="105" customHeight="1">
      <c r="A42" s="35" t="s">
        <v>120</v>
      </c>
      <c r="B42" s="36" t="s">
        <v>91</v>
      </c>
      <c r="C42" s="37" t="s">
        <v>121</v>
      </c>
      <c r="D42" s="38" t="s">
        <v>122</v>
      </c>
      <c r="E42" s="36" t="s">
        <v>49</v>
      </c>
      <c r="F42" s="38"/>
      <c r="G42" s="39">
        <v>4.9000000000000004</v>
      </c>
      <c r="H42" s="40">
        <v>0</v>
      </c>
      <c r="I42" s="36" t="s">
        <v>123</v>
      </c>
      <c r="J42" s="41">
        <f t="shared" si="2"/>
        <v>0</v>
      </c>
      <c r="K42" s="63" t="s">
        <v>186</v>
      </c>
    </row>
    <row r="43" spans="1:13" s="21" customFormat="1" ht="105" customHeight="1">
      <c r="A43" s="35" t="s">
        <v>124</v>
      </c>
      <c r="B43" s="36" t="s">
        <v>52</v>
      </c>
      <c r="C43" s="37" t="s">
        <v>125</v>
      </c>
      <c r="D43" s="38" t="s">
        <v>126</v>
      </c>
      <c r="E43" s="36" t="s">
        <v>49</v>
      </c>
      <c r="F43" s="38"/>
      <c r="G43" s="39">
        <v>29.9</v>
      </c>
      <c r="H43" s="40">
        <v>0</v>
      </c>
      <c r="I43" s="36" t="s">
        <v>127</v>
      </c>
      <c r="J43" s="41">
        <f t="shared" si="2"/>
        <v>0</v>
      </c>
      <c r="K43" s="63" t="s">
        <v>186</v>
      </c>
    </row>
    <row r="44" spans="1:13" s="21" customFormat="1" ht="105" customHeight="1">
      <c r="A44" s="35" t="s">
        <v>128</v>
      </c>
      <c r="B44" s="36" t="s">
        <v>52</v>
      </c>
      <c r="C44" s="37" t="s">
        <v>129</v>
      </c>
      <c r="D44" s="38" t="s">
        <v>130</v>
      </c>
      <c r="E44" s="36" t="s">
        <v>73</v>
      </c>
      <c r="F44" s="38"/>
      <c r="G44" s="39">
        <v>9.99</v>
      </c>
      <c r="H44" s="40">
        <v>0</v>
      </c>
      <c r="I44" s="36" t="s">
        <v>131</v>
      </c>
      <c r="J44" s="41">
        <f t="shared" si="2"/>
        <v>0</v>
      </c>
      <c r="K44" s="63" t="s">
        <v>186</v>
      </c>
    </row>
    <row r="45" spans="1:13" s="21" customFormat="1" ht="105" customHeight="1">
      <c r="A45" s="35" t="s">
        <v>132</v>
      </c>
      <c r="B45" s="36" t="s">
        <v>133</v>
      </c>
      <c r="C45" s="37" t="s">
        <v>134</v>
      </c>
      <c r="D45" s="38" t="s">
        <v>135</v>
      </c>
      <c r="E45" s="36" t="s">
        <v>136</v>
      </c>
      <c r="F45" s="38"/>
      <c r="G45" s="39">
        <v>47.9</v>
      </c>
      <c r="H45" s="40">
        <v>0</v>
      </c>
      <c r="I45" s="36" t="s">
        <v>137</v>
      </c>
      <c r="J45" s="41">
        <f t="shared" si="2"/>
        <v>0</v>
      </c>
      <c r="K45" s="63" t="s">
        <v>186</v>
      </c>
    </row>
    <row r="46" spans="1:13" s="21" customFormat="1" ht="105" customHeight="1">
      <c r="A46" s="35" t="s">
        <v>138</v>
      </c>
      <c r="B46" s="36" t="s">
        <v>11</v>
      </c>
      <c r="C46" s="37" t="s">
        <v>139</v>
      </c>
      <c r="D46" s="38" t="s">
        <v>140</v>
      </c>
      <c r="E46" s="36" t="s">
        <v>59</v>
      </c>
      <c r="F46" s="38"/>
      <c r="G46" s="39">
        <v>24.9</v>
      </c>
      <c r="H46" s="40">
        <v>0</v>
      </c>
      <c r="I46" s="36" t="s">
        <v>141</v>
      </c>
      <c r="J46" s="41">
        <f t="shared" si="2"/>
        <v>0</v>
      </c>
      <c r="K46" s="63" t="s">
        <v>186</v>
      </c>
    </row>
    <row r="47" spans="1:13" s="21" customFormat="1" ht="105" customHeight="1">
      <c r="A47" s="35" t="s">
        <v>142</v>
      </c>
      <c r="B47" s="36" t="s">
        <v>52</v>
      </c>
      <c r="C47" s="37" t="s">
        <v>143</v>
      </c>
      <c r="D47" s="38" t="s">
        <v>144</v>
      </c>
      <c r="E47" s="36" t="s">
        <v>59</v>
      </c>
      <c r="F47" s="38"/>
      <c r="G47" s="39">
        <v>8.9</v>
      </c>
      <c r="H47" s="40">
        <v>0</v>
      </c>
      <c r="I47" s="36" t="s">
        <v>145</v>
      </c>
      <c r="J47" s="41">
        <f t="shared" si="2"/>
        <v>0</v>
      </c>
      <c r="K47" s="63" t="s">
        <v>186</v>
      </c>
    </row>
    <row r="48" spans="1:13" s="21" customFormat="1" ht="105" customHeight="1">
      <c r="A48" s="35" t="s">
        <v>146</v>
      </c>
      <c r="B48" s="36" t="s">
        <v>52</v>
      </c>
      <c r="C48" s="37" t="s">
        <v>147</v>
      </c>
      <c r="D48" s="38" t="s">
        <v>144</v>
      </c>
      <c r="E48" s="36" t="s">
        <v>59</v>
      </c>
      <c r="F48" s="38"/>
      <c r="G48" s="39">
        <v>6.9</v>
      </c>
      <c r="H48" s="40">
        <v>0</v>
      </c>
      <c r="I48" s="36" t="s">
        <v>148</v>
      </c>
      <c r="J48" s="41">
        <f t="shared" si="2"/>
        <v>0</v>
      </c>
      <c r="K48" s="63" t="s">
        <v>186</v>
      </c>
    </row>
    <row r="49" spans="1:15" s="21" customFormat="1" ht="105" customHeight="1">
      <c r="A49" s="35" t="s">
        <v>149</v>
      </c>
      <c r="B49" s="36" t="s">
        <v>52</v>
      </c>
      <c r="C49" s="37" t="s">
        <v>150</v>
      </c>
      <c r="D49" s="38" t="s">
        <v>151</v>
      </c>
      <c r="E49" s="36" t="s">
        <v>59</v>
      </c>
      <c r="F49" s="38"/>
      <c r="G49" s="39">
        <v>6.9</v>
      </c>
      <c r="H49" s="40">
        <v>0</v>
      </c>
      <c r="I49" s="36" t="s">
        <v>152</v>
      </c>
      <c r="J49" s="41">
        <f t="shared" si="2"/>
        <v>0</v>
      </c>
      <c r="K49" s="63" t="s">
        <v>186</v>
      </c>
    </row>
    <row r="50" spans="1:15" s="21" customFormat="1" ht="105" customHeight="1">
      <c r="A50" s="35" t="s">
        <v>153</v>
      </c>
      <c r="B50" s="36" t="s">
        <v>52</v>
      </c>
      <c r="C50" s="37" t="s">
        <v>154</v>
      </c>
      <c r="D50" s="38" t="s">
        <v>144</v>
      </c>
      <c r="E50" s="36" t="s">
        <v>59</v>
      </c>
      <c r="F50" s="38"/>
      <c r="G50" s="39">
        <v>10.9</v>
      </c>
      <c r="H50" s="40">
        <v>0</v>
      </c>
      <c r="I50" s="36" t="s">
        <v>155</v>
      </c>
      <c r="J50" s="41">
        <f t="shared" si="2"/>
        <v>0</v>
      </c>
      <c r="K50" s="63" t="s">
        <v>186</v>
      </c>
    </row>
    <row r="51" spans="1:15" s="21" customFormat="1" ht="105" customHeight="1">
      <c r="A51" s="35" t="s">
        <v>156</v>
      </c>
      <c r="B51" s="36" t="s">
        <v>52</v>
      </c>
      <c r="C51" s="37" t="s">
        <v>157</v>
      </c>
      <c r="D51" s="38" t="s">
        <v>144</v>
      </c>
      <c r="E51" s="36" t="s">
        <v>59</v>
      </c>
      <c r="F51" s="38"/>
      <c r="G51" s="39">
        <v>9.9</v>
      </c>
      <c r="H51" s="40">
        <v>0</v>
      </c>
      <c r="I51" s="36" t="s">
        <v>158</v>
      </c>
      <c r="J51" s="41">
        <f t="shared" si="2"/>
        <v>0</v>
      </c>
      <c r="K51" s="63" t="s">
        <v>186</v>
      </c>
    </row>
    <row r="52" spans="1:15" s="21" customFormat="1" ht="105" customHeight="1">
      <c r="A52" s="35" t="s">
        <v>159</v>
      </c>
      <c r="B52" s="36" t="s">
        <v>52</v>
      </c>
      <c r="C52" s="37" t="s">
        <v>160</v>
      </c>
      <c r="D52" s="38" t="s">
        <v>144</v>
      </c>
      <c r="E52" s="36" t="s">
        <v>19</v>
      </c>
      <c r="F52" s="38"/>
      <c r="G52" s="39">
        <v>9.9</v>
      </c>
      <c r="H52" s="40">
        <v>0</v>
      </c>
      <c r="I52" s="36" t="s">
        <v>161</v>
      </c>
      <c r="J52" s="41">
        <f t="shared" si="2"/>
        <v>0</v>
      </c>
      <c r="K52" s="63" t="s">
        <v>186</v>
      </c>
    </row>
    <row r="53" spans="1:15" s="21" customFormat="1" ht="105" customHeight="1">
      <c r="A53" s="35" t="s">
        <v>162</v>
      </c>
      <c r="B53" s="36" t="s">
        <v>11</v>
      </c>
      <c r="C53" s="37" t="s">
        <v>163</v>
      </c>
      <c r="D53" s="38" t="s">
        <v>164</v>
      </c>
      <c r="E53" s="36" t="s">
        <v>24</v>
      </c>
      <c r="F53" s="38"/>
      <c r="G53" s="39">
        <v>25.9</v>
      </c>
      <c r="H53" s="40">
        <v>0</v>
      </c>
      <c r="I53" s="36" t="s">
        <v>165</v>
      </c>
      <c r="J53" s="41">
        <f t="shared" si="2"/>
        <v>0</v>
      </c>
      <c r="K53" s="63" t="s">
        <v>186</v>
      </c>
    </row>
    <row r="54" spans="1:15" s="21" customFormat="1" ht="105" customHeight="1">
      <c r="A54" s="35" t="s">
        <v>166</v>
      </c>
      <c r="B54" s="36" t="s">
        <v>11</v>
      </c>
      <c r="C54" s="37" t="s">
        <v>167</v>
      </c>
      <c r="D54" s="38" t="s">
        <v>168</v>
      </c>
      <c r="E54" s="36" t="s">
        <v>24</v>
      </c>
      <c r="F54" s="38"/>
      <c r="G54" s="39">
        <v>22.7</v>
      </c>
      <c r="H54" s="40">
        <v>0</v>
      </c>
      <c r="I54" s="36" t="s">
        <v>169</v>
      </c>
      <c r="J54" s="41">
        <f t="shared" si="2"/>
        <v>0</v>
      </c>
      <c r="K54" s="63" t="s">
        <v>186</v>
      </c>
    </row>
    <row r="55" spans="1:15" s="21" customFormat="1" ht="105" customHeight="1">
      <c r="A55" s="35" t="s">
        <v>170</v>
      </c>
      <c r="B55" s="36" t="s">
        <v>11</v>
      </c>
      <c r="C55" s="37" t="s">
        <v>171</v>
      </c>
      <c r="D55" s="38" t="s">
        <v>172</v>
      </c>
      <c r="E55" s="36" t="s">
        <v>102</v>
      </c>
      <c r="F55" s="38"/>
      <c r="G55" s="39">
        <v>29.9</v>
      </c>
      <c r="H55" s="40">
        <v>0</v>
      </c>
      <c r="I55" s="36" t="s">
        <v>173</v>
      </c>
      <c r="J55" s="41">
        <f t="shared" si="2"/>
        <v>0</v>
      </c>
      <c r="K55" s="63" t="s">
        <v>186</v>
      </c>
    </row>
    <row r="56" spans="1:15" s="21" customFormat="1" ht="105" customHeight="1">
      <c r="A56" s="49" t="s">
        <v>177</v>
      </c>
      <c r="B56" s="50" t="s">
        <v>178</v>
      </c>
      <c r="C56" s="51" t="s">
        <v>179</v>
      </c>
      <c r="D56" s="52" t="s">
        <v>180</v>
      </c>
      <c r="E56" s="50" t="s">
        <v>136</v>
      </c>
      <c r="F56" s="52"/>
      <c r="G56" s="53">
        <v>149.9</v>
      </c>
      <c r="H56" s="54">
        <v>0</v>
      </c>
      <c r="I56" s="50" t="s">
        <v>181</v>
      </c>
      <c r="J56" s="55">
        <f>H56*G56</f>
        <v>0</v>
      </c>
      <c r="K56" s="64" t="s">
        <v>182</v>
      </c>
      <c r="O56" s="24"/>
    </row>
    <row r="57" spans="1:15" ht="33" customHeight="1">
      <c r="A57" s="57" t="s">
        <v>85</v>
      </c>
      <c r="B57" s="57"/>
      <c r="C57" s="57"/>
      <c r="D57" s="57"/>
      <c r="E57" s="57"/>
      <c r="F57" s="57"/>
      <c r="G57" s="57"/>
      <c r="H57" s="57"/>
      <c r="I57" s="57"/>
      <c r="J57" s="48">
        <f>SUM(J2:J56)</f>
        <v>0</v>
      </c>
    </row>
    <row r="58" spans="1:15" ht="33" customHeight="1">
      <c r="A58" s="56" t="s">
        <v>183</v>
      </c>
      <c r="B58" s="56"/>
      <c r="C58" s="56"/>
      <c r="D58" s="56"/>
      <c r="E58" s="56"/>
      <c r="F58" s="56"/>
      <c r="G58" s="56"/>
      <c r="H58" s="56"/>
      <c r="I58" s="56"/>
      <c r="J58" s="25" t="str">
        <f>IF(J57&gt;600,"TAK","NIE")</f>
        <v>NIE</v>
      </c>
    </row>
    <row r="61" spans="1:15" ht="22.5">
      <c r="A61" s="26" t="s">
        <v>184</v>
      </c>
    </row>
  </sheetData>
  <sheetProtection password="AB61" sheet="1" objects="1" scenarios="1" formatCells="0" formatRows="0" sort="0" autoFilter="0" pivotTables="0"/>
  <mergeCells count="19">
    <mergeCell ref="B21:E21"/>
    <mergeCell ref="B19:E19"/>
    <mergeCell ref="O6:P6"/>
    <mergeCell ref="B17:E17"/>
    <mergeCell ref="B15:E15"/>
    <mergeCell ref="B13:E13"/>
    <mergeCell ref="B3:E3"/>
    <mergeCell ref="B5:E5"/>
    <mergeCell ref="B7:E7"/>
    <mergeCell ref="B11:E11"/>
    <mergeCell ref="B9:E9"/>
    <mergeCell ref="A58:I58"/>
    <mergeCell ref="A57:I57"/>
    <mergeCell ref="B23:E23"/>
    <mergeCell ref="B33:E33"/>
    <mergeCell ref="B31:E31"/>
    <mergeCell ref="B29:E29"/>
    <mergeCell ref="B27:E27"/>
    <mergeCell ref="B25:E25"/>
  </mergeCells>
  <dataValidations count="1">
    <dataValidation allowBlank="1" showInputMessage="1" showErrorMessage="1" promptTitle="Ilość dodawana automatycznie" sqref="H3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Newsletter 27.11-06.12.2019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Grzegorz Moczulski</cp:lastModifiedBy>
  <dcterms:created xsi:type="dcterms:W3CDTF">2019-11-25T12:59:41Z</dcterms:created>
  <dcterms:modified xsi:type="dcterms:W3CDTF">2019-11-27T11:44:47Z</dcterms:modified>
</cp:coreProperties>
</file>